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ynkoRB\Desktop\Work\Tariff\2026\3_15.07.2026\to send\"/>
    </mc:Choice>
  </mc:AlternateContent>
  <xr:revisionPtr revIDLastSave="0" documentId="13_ncr:1_{85309D05-C0AA-403B-9716-7FF6B1745F5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Продукция VGD" sheetId="2" r:id="rId1"/>
    <sheet name="Спецификация" sheetId="6" r:id="rId2"/>
  </sheets>
  <definedNames>
    <definedName name="_xlnm._FilterDatabase" localSheetId="0" hidden="1">'Продукция VGD'!$A$9:$V$380</definedName>
    <definedName name="_xlnm._FilterDatabase" localSheetId="1" hidden="1">Спецификация!$A$10:$I$40</definedName>
    <definedName name="Ссылка" localSheetId="0">'Продукция VGD'!#REF!</definedName>
    <definedName name="Ссылка">'Продукция VGD'!$K$10:$K$168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4" i="2" l="1"/>
  <c r="J132" i="2"/>
  <c r="J131" i="2"/>
  <c r="J129" i="2"/>
  <c r="J127" i="2"/>
  <c r="J125" i="2"/>
  <c r="J379" i="2"/>
  <c r="J377" i="2"/>
  <c r="J376" i="2"/>
  <c r="J375" i="2"/>
  <c r="J374" i="2"/>
  <c r="J373" i="2"/>
  <c r="J372" i="2"/>
  <c r="J371" i="2"/>
  <c r="R370" i="2"/>
  <c r="R366" i="2"/>
  <c r="J364" i="2"/>
  <c r="J362" i="2"/>
  <c r="J361" i="2"/>
  <c r="J360" i="2"/>
  <c r="J359" i="2"/>
  <c r="J358" i="2"/>
  <c r="J357" i="2"/>
  <c r="J356" i="2"/>
  <c r="J354" i="2"/>
  <c r="J352" i="2"/>
  <c r="J349" i="2"/>
  <c r="J348" i="2"/>
  <c r="J345" i="2"/>
  <c r="J343" i="2"/>
  <c r="J342" i="2"/>
  <c r="J341" i="2"/>
  <c r="R340" i="2"/>
  <c r="J340" i="2"/>
  <c r="J339" i="2"/>
  <c r="J338" i="2"/>
  <c r="J337" i="2"/>
  <c r="R336" i="2"/>
  <c r="J335" i="2"/>
  <c r="R334" i="2"/>
  <c r="J333" i="2"/>
  <c r="R330" i="2"/>
  <c r="J330" i="2"/>
  <c r="J329" i="2"/>
  <c r="J326" i="2"/>
  <c r="J324" i="2"/>
  <c r="J323" i="2"/>
  <c r="J322" i="2"/>
  <c r="J321" i="2"/>
  <c r="J320" i="2"/>
  <c r="R319" i="2"/>
  <c r="J319" i="2"/>
  <c r="R318" i="2"/>
  <c r="J318" i="2"/>
  <c r="J316" i="2"/>
  <c r="J314" i="2"/>
  <c r="J311" i="2"/>
  <c r="J310" i="2"/>
  <c r="R309" i="2"/>
  <c r="J307" i="2"/>
  <c r="J305" i="2"/>
  <c r="J304" i="2"/>
  <c r="J303" i="2"/>
  <c r="J302" i="2"/>
  <c r="J301" i="2"/>
  <c r="J300" i="2"/>
  <c r="J299" i="2"/>
  <c r="R298" i="2"/>
  <c r="R297" i="2"/>
  <c r="J297" i="2"/>
  <c r="R295" i="2"/>
  <c r="J295" i="2"/>
  <c r="R294" i="2"/>
  <c r="R293" i="2"/>
  <c r="J292" i="2"/>
  <c r="J291" i="2"/>
  <c r="R290" i="2"/>
  <c r="J288" i="2"/>
  <c r="J286" i="2"/>
  <c r="J285" i="2"/>
  <c r="J284" i="2"/>
  <c r="R283" i="2"/>
  <c r="J283" i="2"/>
  <c r="J282" i="2"/>
  <c r="J281" i="2"/>
  <c r="J280" i="2"/>
  <c r="J279" i="2"/>
  <c r="J278" i="2"/>
  <c r="J277" i="2"/>
  <c r="J274" i="2"/>
  <c r="J271" i="2"/>
  <c r="J268" i="2"/>
  <c r="J266" i="2"/>
  <c r="J265" i="2"/>
  <c r="J264" i="2"/>
  <c r="J263" i="2"/>
  <c r="J262" i="2"/>
  <c r="J261" i="2"/>
  <c r="R259" i="2"/>
  <c r="J258" i="2"/>
  <c r="R257" i="2"/>
  <c r="J255" i="2"/>
  <c r="J252" i="2"/>
  <c r="J250" i="2"/>
  <c r="J249" i="2"/>
  <c r="J248" i="2"/>
  <c r="R247" i="2"/>
  <c r="J247" i="2"/>
  <c r="J246" i="2"/>
  <c r="J245" i="2"/>
  <c r="J242" i="2"/>
  <c r="R240" i="2"/>
  <c r="J239" i="2"/>
  <c r="J236" i="2"/>
  <c r="J234" i="2"/>
  <c r="R233" i="2"/>
  <c r="J233" i="2"/>
  <c r="J232" i="2"/>
  <c r="J231" i="2"/>
  <c r="J229" i="2"/>
  <c r="J227" i="2"/>
  <c r="J226" i="2"/>
  <c r="J225" i="2"/>
  <c r="J223" i="2"/>
  <c r="R221" i="2"/>
  <c r="J221" i="2"/>
  <c r="J220" i="2"/>
  <c r="J219" i="2"/>
  <c r="J218" i="2"/>
  <c r="J217" i="2"/>
  <c r="J216" i="2"/>
  <c r="J215" i="2"/>
  <c r="J213" i="2"/>
  <c r="J211" i="2"/>
  <c r="J210" i="2"/>
  <c r="J209" i="2"/>
  <c r="J208" i="2"/>
  <c r="J206" i="2"/>
  <c r="R204" i="2"/>
  <c r="J204" i="2"/>
  <c r="J203" i="2"/>
  <c r="R202" i="2"/>
  <c r="J202" i="2"/>
  <c r="R200" i="2"/>
  <c r="J200" i="2"/>
  <c r="J198" i="2"/>
  <c r="J197" i="2"/>
  <c r="J196" i="2"/>
  <c r="J194" i="2"/>
  <c r="J192" i="2"/>
  <c r="J191" i="2"/>
  <c r="R190" i="2"/>
  <c r="J190" i="2"/>
  <c r="R188" i="2"/>
  <c r="J188" i="2"/>
  <c r="J186" i="2"/>
  <c r="R185" i="2"/>
  <c r="J185" i="2"/>
  <c r="J184" i="2"/>
  <c r="R183" i="2"/>
  <c r="J183" i="2"/>
  <c r="J182" i="2"/>
  <c r="J181" i="2"/>
  <c r="J180" i="2"/>
  <c r="J179" i="2"/>
  <c r="J178" i="2"/>
  <c r="J177" i="2"/>
  <c r="J176" i="2"/>
  <c r="R174" i="2"/>
  <c r="J174" i="2"/>
  <c r="J172" i="2"/>
  <c r="J171" i="2"/>
  <c r="J170" i="2"/>
  <c r="J169" i="2"/>
  <c r="J168" i="2"/>
  <c r="J166" i="2"/>
  <c r="J164" i="2"/>
  <c r="R163" i="2"/>
  <c r="J163" i="2"/>
  <c r="R162" i="2"/>
  <c r="J162" i="2"/>
  <c r="R161" i="2"/>
  <c r="J161" i="2"/>
  <c r="J160" i="2"/>
  <c r="J159" i="2"/>
  <c r="J158" i="2"/>
  <c r="J157" i="2"/>
  <c r="J156" i="2"/>
  <c r="J155" i="2"/>
  <c r="J154" i="2"/>
  <c r="J152" i="2"/>
  <c r="J150" i="2"/>
  <c r="R149" i="2"/>
  <c r="J149" i="2"/>
  <c r="J148" i="2"/>
  <c r="J146" i="2"/>
  <c r="R144" i="2"/>
  <c r="J144" i="2"/>
  <c r="R143" i="2"/>
  <c r="J143" i="2"/>
  <c r="J142" i="2"/>
  <c r="R140" i="2"/>
  <c r="J140" i="2"/>
  <c r="J138" i="2"/>
  <c r="J137" i="2"/>
  <c r="R136" i="2"/>
  <c r="J136" i="2"/>
  <c r="J130" i="2"/>
  <c r="R127" i="2"/>
  <c r="J124" i="2"/>
  <c r="J123" i="2"/>
  <c r="J121" i="2"/>
  <c r="J119" i="2"/>
  <c r="J118" i="2"/>
  <c r="J117" i="2"/>
  <c r="J115" i="2"/>
  <c r="J113" i="2"/>
  <c r="J112" i="2"/>
  <c r="J111" i="2"/>
  <c r="J110" i="2"/>
  <c r="J109" i="2"/>
  <c r="J108" i="2"/>
  <c r="J107" i="2"/>
  <c r="J105" i="2"/>
  <c r="J103" i="2"/>
  <c r="J102" i="2"/>
  <c r="J101" i="2"/>
  <c r="J99" i="2"/>
  <c r="R97" i="2"/>
  <c r="J97" i="2"/>
  <c r="J96" i="2"/>
  <c r="J95" i="2"/>
  <c r="J94" i="2"/>
  <c r="J93" i="2"/>
  <c r="J92" i="2"/>
  <c r="R91" i="2"/>
  <c r="J91" i="2"/>
  <c r="J89" i="2"/>
  <c r="J87" i="2"/>
  <c r="R86" i="2"/>
  <c r="J86" i="2"/>
  <c r="J85" i="2"/>
  <c r="J83" i="2"/>
  <c r="J81" i="2"/>
  <c r="J80" i="2"/>
  <c r="J79" i="2"/>
  <c r="J77" i="2"/>
  <c r="R75" i="2"/>
  <c r="J75" i="2"/>
  <c r="R74" i="2"/>
  <c r="J74" i="2"/>
  <c r="J73" i="2"/>
  <c r="J71" i="2"/>
  <c r="J69" i="2"/>
  <c r="R68" i="2"/>
  <c r="J68" i="2"/>
  <c r="R67" i="2"/>
  <c r="J67" i="2"/>
  <c r="J65" i="2"/>
  <c r="J64" i="2"/>
  <c r="J62" i="2"/>
  <c r="R60" i="2"/>
  <c r="J60" i="2"/>
  <c r="J59" i="2"/>
  <c r="R58" i="2"/>
  <c r="J58" i="2"/>
  <c r="J56" i="2"/>
  <c r="R54" i="2"/>
  <c r="J54" i="2"/>
  <c r="J53" i="2"/>
  <c r="R52" i="2"/>
  <c r="J52" i="2"/>
  <c r="J51" i="2"/>
  <c r="J50" i="2"/>
  <c r="J49" i="2"/>
  <c r="J48" i="2"/>
  <c r="J46" i="2"/>
  <c r="J44" i="2"/>
  <c r="J43" i="2"/>
  <c r="R42" i="2"/>
  <c r="J42" i="2"/>
  <c r="J40" i="2"/>
  <c r="J38" i="2"/>
  <c r="J37" i="2"/>
  <c r="J36" i="2"/>
  <c r="J35" i="2"/>
  <c r="J34" i="2"/>
  <c r="R33" i="2"/>
  <c r="J33" i="2"/>
  <c r="J32" i="2"/>
  <c r="J30" i="2"/>
  <c r="J28" i="2"/>
  <c r="J27" i="2"/>
  <c r="J26" i="2"/>
  <c r="R24" i="2"/>
  <c r="J24" i="2"/>
  <c r="J22" i="2"/>
  <c r="J21" i="2"/>
  <c r="J20" i="2"/>
  <c r="J19" i="2"/>
  <c r="R18" i="2"/>
  <c r="J18" i="2"/>
  <c r="J17" i="2"/>
  <c r="R16" i="2"/>
  <c r="J16" i="2"/>
  <c r="R15" i="2"/>
  <c r="J15" i="2"/>
  <c r="R14" i="2"/>
  <c r="J14" i="2"/>
  <c r="J13" i="2"/>
  <c r="R12" i="2"/>
  <c r="J12" i="2"/>
  <c r="R11" i="2"/>
  <c r="J11" i="2"/>
  <c r="R13" i="2" l="1"/>
  <c r="R27" i="2"/>
  <c r="R34" i="2"/>
  <c r="R77" i="2"/>
  <c r="R79" i="2"/>
  <c r="R113" i="2"/>
  <c r="R375" i="2"/>
  <c r="R379" i="2"/>
  <c r="R22" i="2"/>
  <c r="R38" i="2"/>
  <c r="R43" i="2"/>
  <c r="R81" i="2"/>
  <c r="R107" i="2"/>
  <c r="R121" i="2"/>
  <c r="R168" i="2"/>
  <c r="R343" i="2"/>
  <c r="R345" i="2"/>
  <c r="R360" i="2"/>
  <c r="R301" i="2"/>
  <c r="R129" i="2"/>
  <c r="R244" i="2"/>
  <c r="R271" i="2"/>
  <c r="R69" i="2"/>
  <c r="R89" i="2"/>
  <c r="R279" i="2"/>
  <c r="R355" i="2"/>
  <c r="R357" i="2"/>
  <c r="R28" i="2"/>
  <c r="R80" i="2"/>
  <c r="R150" i="2"/>
  <c r="R302" i="2"/>
  <c r="R323" i="2"/>
  <c r="R329" i="2"/>
  <c r="R171" i="2"/>
  <c r="R215" i="2"/>
  <c r="R254" i="2"/>
  <c r="R258" i="2"/>
  <c r="R285" i="2"/>
  <c r="R30" i="2"/>
  <c r="R44" i="2"/>
  <c r="R64" i="2"/>
  <c r="R59" i="2"/>
  <c r="R99" i="2"/>
  <c r="R156" i="2"/>
  <c r="R196" i="2"/>
  <c r="R316" i="2"/>
  <c r="R331" i="2"/>
  <c r="R348" i="2"/>
  <c r="R105" i="2"/>
  <c r="R146" i="2"/>
  <c r="R155" i="2"/>
  <c r="R172" i="2"/>
  <c r="R208" i="2"/>
  <c r="R266" i="2"/>
  <c r="R236" i="2"/>
  <c r="R36" i="2"/>
  <c r="R358" i="2"/>
  <c r="R364" i="2"/>
  <c r="R229" i="2"/>
  <c r="R273" i="2"/>
  <c r="R21" i="2"/>
  <c r="R62" i="2"/>
  <c r="R111" i="2"/>
  <c r="R216" i="2"/>
  <c r="R226" i="2"/>
  <c r="R272" i="2"/>
  <c r="R352" i="2"/>
  <c r="R324" i="2"/>
  <c r="R219" i="2"/>
  <c r="R252" i="2"/>
  <c r="R300" i="2"/>
  <c r="R304" i="2"/>
  <c r="R92" i="2"/>
  <c r="R96" i="2"/>
  <c r="R20" i="2"/>
  <c r="R85" i="2"/>
  <c r="R102" i="2"/>
  <c r="R154" i="2"/>
  <c r="R169" i="2"/>
  <c r="R180" i="2"/>
  <c r="R305" i="2"/>
  <c r="R307" i="2"/>
  <c r="R354" i="2"/>
  <c r="R361" i="2"/>
  <c r="R197" i="2"/>
  <c r="R40" i="2"/>
  <c r="R194" i="2"/>
  <c r="R288" i="2"/>
  <c r="R321" i="2"/>
  <c r="R337" i="2"/>
  <c r="R368" i="2"/>
  <c r="R238" i="2"/>
  <c r="R262" i="2"/>
  <c r="R277" i="2"/>
  <c r="R312" i="2"/>
  <c r="R332" i="2"/>
  <c r="R303" i="2"/>
  <c r="R160" i="2"/>
  <c r="R255" i="2"/>
  <c r="R270" i="2"/>
  <c r="R367" i="2"/>
  <c r="R369" i="2"/>
  <c r="R241" i="2"/>
  <c r="R256" i="2"/>
  <c r="R118" i="2"/>
  <c r="R117" i="2"/>
  <c r="R158" i="2"/>
  <c r="R220" i="2"/>
  <c r="R268" i="2"/>
  <c r="R356" i="2"/>
  <c r="R93" i="2"/>
  <c r="R218" i="2"/>
  <c r="R56" i="2"/>
  <c r="R94" i="2"/>
  <c r="R182" i="2"/>
  <c r="R250" i="2"/>
  <c r="R261" i="2"/>
  <c r="R276" i="2"/>
  <c r="R313" i="2"/>
  <c r="R315" i="2"/>
  <c r="R322" i="2"/>
  <c r="R333" i="2"/>
  <c r="R103" i="2"/>
  <c r="R132" i="2"/>
  <c r="R280" i="2"/>
  <c r="R138" i="2"/>
  <c r="R164" i="2"/>
  <c r="R166" i="2"/>
  <c r="R291" i="2"/>
  <c r="R342" i="2"/>
  <c r="R349" i="2"/>
  <c r="R26" i="2"/>
  <c r="R46" i="2"/>
  <c r="R108" i="2"/>
  <c r="R130" i="2"/>
  <c r="R157" i="2"/>
  <c r="R206" i="2"/>
  <c r="R232" i="2"/>
  <c r="R326" i="2"/>
  <c r="R373" i="2"/>
  <c r="R217" i="2"/>
  <c r="R246" i="2"/>
  <c r="R260" i="2"/>
  <c r="R377" i="2"/>
  <c r="R239" i="2"/>
  <c r="R109" i="2"/>
  <c r="R125" i="2"/>
  <c r="R137" i="2"/>
  <c r="R286" i="2"/>
  <c r="R320" i="2"/>
  <c r="R372" i="2"/>
  <c r="R17" i="2"/>
  <c r="R35" i="2"/>
  <c r="R53" i="2"/>
  <c r="R71" i="2"/>
  <c r="R95" i="2"/>
  <c r="R198" i="2"/>
  <c r="R234" i="2"/>
  <c r="R243" i="2"/>
  <c r="R248" i="2"/>
  <c r="R87" i="2"/>
  <c r="R181" i="2"/>
  <c r="R32" i="2"/>
  <c r="R227" i="2"/>
  <c r="R19" i="2"/>
  <c r="R37" i="2"/>
  <c r="R73" i="2"/>
  <c r="R115" i="2"/>
  <c r="R191" i="2"/>
  <c r="R265" i="2"/>
  <c r="R310" i="2"/>
  <c r="R296" i="2"/>
  <c r="R65" i="2"/>
  <c r="R110" i="2"/>
  <c r="R124" i="2"/>
  <c r="R152" i="2"/>
  <c r="R186" i="2"/>
  <c r="R211" i="2"/>
  <c r="R213" i="2"/>
  <c r="R263" i="2"/>
  <c r="R274" i="2"/>
  <c r="R112" i="2"/>
  <c r="R142" i="2"/>
  <c r="R184" i="2"/>
  <c r="R203" i="2"/>
  <c r="R210" i="2"/>
  <c r="R284" i="2"/>
  <c r="R341" i="2"/>
  <c r="R353" i="2"/>
  <c r="R231" i="2"/>
  <c r="R264" i="2"/>
  <c r="R314" i="2"/>
  <c r="R350" i="2"/>
  <c r="R281" i="2"/>
  <c r="R131" i="2"/>
  <c r="R311" i="2"/>
  <c r="R335" i="2"/>
  <c r="R347" i="2"/>
  <c r="R359" i="2"/>
  <c r="R371" i="2"/>
  <c r="R83" i="2"/>
  <c r="R123" i="2"/>
  <c r="R192" i="2"/>
  <c r="R223" i="2"/>
  <c r="R242" i="2"/>
  <c r="R249" i="2"/>
  <c r="R292" i="2"/>
  <c r="R299" i="2"/>
  <c r="R317" i="2"/>
  <c r="R119" i="2"/>
  <c r="R134" i="2"/>
  <c r="R159" i="2"/>
  <c r="R338" i="2"/>
  <c r="R362" i="2"/>
  <c r="R278" i="2"/>
  <c r="R328" i="2"/>
  <c r="R101" i="2"/>
  <c r="R245" i="2"/>
  <c r="R148" i="2"/>
  <c r="R170" i="2"/>
  <c r="R209" i="2"/>
  <c r="R225" i="2"/>
  <c r="R275" i="2"/>
  <c r="R282" i="2"/>
  <c r="R339" i="2"/>
  <c r="R351" i="2"/>
  <c r="R376" i="2"/>
  <c r="R10" i="2"/>
  <c r="J10" i="2" l="1"/>
  <c r="G41" i="6" l="1"/>
  <c r="E41" i="6"/>
  <c r="D41" i="6"/>
  <c r="C41" i="6"/>
  <c r="B41" i="6"/>
  <c r="G40" i="6"/>
  <c r="I40" i="6" s="1"/>
  <c r="E40" i="6"/>
  <c r="D40" i="6"/>
  <c r="C40" i="6"/>
  <c r="B40" i="6"/>
  <c r="G39" i="6"/>
  <c r="I39" i="6" s="1"/>
  <c r="E39" i="6"/>
  <c r="D39" i="6"/>
  <c r="C39" i="6"/>
  <c r="B39" i="6"/>
  <c r="G38" i="6"/>
  <c r="I38" i="6" s="1"/>
  <c r="E38" i="6"/>
  <c r="D38" i="6"/>
  <c r="C38" i="6"/>
  <c r="B38" i="6"/>
  <c r="G37" i="6"/>
  <c r="I37" i="6" s="1"/>
  <c r="E37" i="6"/>
  <c r="D37" i="6"/>
  <c r="C37" i="6"/>
  <c r="B37" i="6"/>
  <c r="G36" i="6"/>
  <c r="I36" i="6" s="1"/>
  <c r="E36" i="6"/>
  <c r="D36" i="6"/>
  <c r="C36" i="6"/>
  <c r="B36" i="6"/>
  <c r="G35" i="6"/>
  <c r="I35" i="6" s="1"/>
  <c r="E35" i="6"/>
  <c r="D35" i="6"/>
  <c r="C35" i="6"/>
  <c r="B35" i="6"/>
  <c r="G34" i="6"/>
  <c r="I34" i="6" s="1"/>
  <c r="E34" i="6"/>
  <c r="D34" i="6"/>
  <c r="C34" i="6"/>
  <c r="B34" i="6"/>
  <c r="G33" i="6"/>
  <c r="I33" i="6" s="1"/>
  <c r="E33" i="6"/>
  <c r="D33" i="6"/>
  <c r="C33" i="6"/>
  <c r="B33" i="6"/>
  <c r="G32" i="6"/>
  <c r="I32" i="6" s="1"/>
  <c r="E32" i="6"/>
  <c r="D32" i="6"/>
  <c r="C32" i="6"/>
  <c r="B32" i="6"/>
  <c r="G31" i="6"/>
  <c r="E31" i="6"/>
  <c r="D31" i="6"/>
  <c r="C31" i="6"/>
  <c r="B31" i="6"/>
  <c r="G30" i="6"/>
  <c r="I30" i="6" s="1"/>
  <c r="E30" i="6"/>
  <c r="D30" i="6"/>
  <c r="C30" i="6"/>
  <c r="B30" i="6"/>
  <c r="G29" i="6"/>
  <c r="E29" i="6"/>
  <c r="D29" i="6"/>
  <c r="C29" i="6"/>
  <c r="B29" i="6"/>
  <c r="G28" i="6"/>
  <c r="I28" i="6" s="1"/>
  <c r="E28" i="6"/>
  <c r="D28" i="6"/>
  <c r="C28" i="6"/>
  <c r="B28" i="6"/>
  <c r="G27" i="6"/>
  <c r="I27" i="6" s="1"/>
  <c r="E27" i="6"/>
  <c r="D27" i="6"/>
  <c r="C27" i="6"/>
  <c r="B27" i="6"/>
  <c r="G26" i="6"/>
  <c r="I26" i="6" s="1"/>
  <c r="E26" i="6"/>
  <c r="D26" i="6"/>
  <c r="C26" i="6"/>
  <c r="B26" i="6"/>
  <c r="G25" i="6"/>
  <c r="I25" i="6" s="1"/>
  <c r="E25" i="6"/>
  <c r="D25" i="6"/>
  <c r="C25" i="6"/>
  <c r="B25" i="6"/>
  <c r="G24" i="6"/>
  <c r="I24" i="6" s="1"/>
  <c r="E24" i="6"/>
  <c r="D24" i="6"/>
  <c r="C24" i="6"/>
  <c r="B24" i="6"/>
  <c r="G23" i="6"/>
  <c r="I23" i="6" s="1"/>
  <c r="E23" i="6"/>
  <c r="D23" i="6"/>
  <c r="C23" i="6"/>
  <c r="B23" i="6"/>
  <c r="G22" i="6"/>
  <c r="I22" i="6" s="1"/>
  <c r="E22" i="6"/>
  <c r="D22" i="6"/>
  <c r="C22" i="6"/>
  <c r="B22" i="6"/>
  <c r="G21" i="6"/>
  <c r="I21" i="6" s="1"/>
  <c r="E21" i="6"/>
  <c r="D21" i="6"/>
  <c r="C21" i="6"/>
  <c r="B21" i="6"/>
  <c r="G20" i="6"/>
  <c r="I20" i="6" s="1"/>
  <c r="E20" i="6"/>
  <c r="D20" i="6"/>
  <c r="C20" i="6"/>
  <c r="B20" i="6"/>
  <c r="G19" i="6"/>
  <c r="E19" i="6"/>
  <c r="D19" i="6"/>
  <c r="C19" i="6"/>
  <c r="B19" i="6"/>
  <c r="G18" i="6"/>
  <c r="I18" i="6" s="1"/>
  <c r="E18" i="6"/>
  <c r="D18" i="6"/>
  <c r="C18" i="6"/>
  <c r="B18" i="6"/>
  <c r="G17" i="6"/>
  <c r="E17" i="6"/>
  <c r="D17" i="6"/>
  <c r="C17" i="6"/>
  <c r="B17" i="6"/>
  <c r="G16" i="6"/>
  <c r="I16" i="6" s="1"/>
  <c r="E16" i="6"/>
  <c r="D16" i="6"/>
  <c r="C16" i="6"/>
  <c r="B16" i="6"/>
  <c r="G15" i="6"/>
  <c r="I15" i="6" s="1"/>
  <c r="E15" i="6"/>
  <c r="D15" i="6"/>
  <c r="C15" i="6"/>
  <c r="B15" i="6"/>
  <c r="G14" i="6"/>
  <c r="I14" i="6" s="1"/>
  <c r="E14" i="6"/>
  <c r="D14" i="6"/>
  <c r="C14" i="6"/>
  <c r="B14" i="6"/>
  <c r="G13" i="6"/>
  <c r="I13" i="6" s="1"/>
  <c r="E13" i="6"/>
  <c r="D13" i="6"/>
  <c r="C13" i="6"/>
  <c r="B13" i="6"/>
  <c r="G12" i="6"/>
  <c r="I12" i="6" s="1"/>
  <c r="E12" i="6"/>
  <c r="D12" i="6"/>
  <c r="C12" i="6"/>
  <c r="B12" i="6"/>
  <c r="E11" i="6"/>
  <c r="D11" i="6"/>
  <c r="I41" i="6" l="1"/>
  <c r="I29" i="6"/>
  <c r="I31" i="6"/>
  <c r="I17" i="6"/>
  <c r="I19" i="6"/>
  <c r="C11" i="6" l="1"/>
  <c r="C6" i="6" l="1"/>
  <c r="C4" i="6"/>
  <c r="C2" i="6"/>
  <c r="G11" i="6" l="1"/>
  <c r="H11" i="6" l="1"/>
  <c r="B11" i="6" l="1"/>
  <c r="I11" i="6" l="1"/>
  <c r="I7" i="6" s="1"/>
</calcChain>
</file>

<file path=xl/sharedStrings.xml><?xml version="1.0" encoding="utf-8"?>
<sst xmlns="http://schemas.openxmlformats.org/spreadsheetml/2006/main" count="4614" uniqueCount="1559">
  <si>
    <t>Наименование</t>
  </si>
  <si>
    <t>Артикул</t>
  </si>
  <si>
    <t>Бренд</t>
  </si>
  <si>
    <t>Минимальная кратность отгрузки</t>
  </si>
  <si>
    <t>Единица измерения</t>
  </si>
  <si>
    <t>ШТ</t>
  </si>
  <si>
    <t>Статус: 
на складе  / 
под заказ</t>
  </si>
  <si>
    <t>Дата актуальности:</t>
  </si>
  <si>
    <t>Обьем минимальной упаковки, dm3</t>
  </si>
  <si>
    <t>Ширина, мм</t>
  </si>
  <si>
    <t>На складе</t>
  </si>
  <si>
    <t>Количество</t>
  </si>
  <si>
    <t>Цена со скидкой, 
РУБ. с НДС</t>
  </si>
  <si>
    <t>Скидка, 
%</t>
  </si>
  <si>
    <t>Итого, 
РУБ. с НДС</t>
  </si>
  <si>
    <t>Длина, 
мм</t>
  </si>
  <si>
    <t>Высота, 
мм</t>
  </si>
  <si>
    <t>Добавить артикул</t>
  </si>
  <si>
    <t>Добавить кол-во</t>
  </si>
  <si>
    <t>Добавить скидку</t>
  </si>
  <si>
    <t>Прайс-лист</t>
  </si>
  <si>
    <t>Наименование 
серии</t>
  </si>
  <si>
    <t>Наименование 
продуктовой линейки</t>
  </si>
  <si>
    <t>Код 
EAN13</t>
  </si>
  <si>
    <t xml:space="preserve">Форма для расчета цены </t>
  </si>
  <si>
    <t>на спецификацию</t>
  </si>
  <si>
    <t>Ссылка на сайт</t>
  </si>
  <si>
    <t>Адрес URL</t>
  </si>
  <si>
    <t>E-mail:</t>
  </si>
  <si>
    <t>Служба поддержки:</t>
  </si>
  <si>
    <t>Электроустановочные изделия</t>
  </si>
  <si>
    <t>info@vgd.su</t>
  </si>
  <si>
    <t>8-800-550-98-92</t>
  </si>
  <si>
    <t>VG00001</t>
  </si>
  <si>
    <t>VG03E</t>
  </si>
  <si>
    <t>VG04432</t>
  </si>
  <si>
    <t>VG04953</t>
  </si>
  <si>
    <t>VG04E</t>
  </si>
  <si>
    <t>VG06E</t>
  </si>
  <si>
    <t>VG1001</t>
  </si>
  <si>
    <t>VG1003</t>
  </si>
  <si>
    <t>VG1004</t>
  </si>
  <si>
    <t>VG1005</t>
  </si>
  <si>
    <t>VG10128</t>
  </si>
  <si>
    <t>VG10133</t>
  </si>
  <si>
    <t>VG10135</t>
  </si>
  <si>
    <t>VG10140</t>
  </si>
  <si>
    <t>VG10728</t>
  </si>
  <si>
    <t>VG10733</t>
  </si>
  <si>
    <t>VG10735</t>
  </si>
  <si>
    <t>VG10740</t>
  </si>
  <si>
    <t>VG10828</t>
  </si>
  <si>
    <t>VG10833</t>
  </si>
  <si>
    <t>VG10835</t>
  </si>
  <si>
    <t>VG10840</t>
  </si>
  <si>
    <t>VG10928</t>
  </si>
  <si>
    <t>VG10933</t>
  </si>
  <si>
    <t>VG10935</t>
  </si>
  <si>
    <t>VG10940</t>
  </si>
  <si>
    <t>VG11428</t>
  </si>
  <si>
    <t>VG11433</t>
  </si>
  <si>
    <t>VG11435</t>
  </si>
  <si>
    <t>VG11440</t>
  </si>
  <si>
    <t>VG19128</t>
  </si>
  <si>
    <t>VG19133</t>
  </si>
  <si>
    <t>VG19135</t>
  </si>
  <si>
    <t>VG19140</t>
  </si>
  <si>
    <t>VG19428</t>
  </si>
  <si>
    <t>VG19433</t>
  </si>
  <si>
    <t>VG19435</t>
  </si>
  <si>
    <t>VG19440</t>
  </si>
  <si>
    <t>VG2001</t>
  </si>
  <si>
    <t>VG2003</t>
  </si>
  <si>
    <t>VG20128</t>
  </si>
  <si>
    <t>VG20133</t>
  </si>
  <si>
    <t>VG20135</t>
  </si>
  <si>
    <t>VG20140</t>
  </si>
  <si>
    <t>VG20328</t>
  </si>
  <si>
    <t>VG20333</t>
  </si>
  <si>
    <t>VG20335</t>
  </si>
  <si>
    <t>VG20340</t>
  </si>
  <si>
    <t>VG20428</t>
  </si>
  <si>
    <t>VG20433</t>
  </si>
  <si>
    <t>VG20435</t>
  </si>
  <si>
    <t>VG20440</t>
  </si>
  <si>
    <t>VG20728</t>
  </si>
  <si>
    <t>VG20733</t>
  </si>
  <si>
    <t>VG20735</t>
  </si>
  <si>
    <t>VG20740</t>
  </si>
  <si>
    <t>VG20828</t>
  </si>
  <si>
    <t>VG20833</t>
  </si>
  <si>
    <t>VG20835</t>
  </si>
  <si>
    <t>VG20840</t>
  </si>
  <si>
    <t>VG21628</t>
  </si>
  <si>
    <t>VG21633</t>
  </si>
  <si>
    <t>VG21635</t>
  </si>
  <si>
    <t>VG21640</t>
  </si>
  <si>
    <t>VG21728</t>
  </si>
  <si>
    <t>VG21733</t>
  </si>
  <si>
    <t>VG21735</t>
  </si>
  <si>
    <t>VG21740</t>
  </si>
  <si>
    <t>VG22028</t>
  </si>
  <si>
    <t>VG22033</t>
  </si>
  <si>
    <t>VG22035</t>
  </si>
  <si>
    <t>VG22040</t>
  </si>
  <si>
    <t>VG26328</t>
  </si>
  <si>
    <t>VG26333</t>
  </si>
  <si>
    <t>VG26335</t>
  </si>
  <si>
    <t>VG26340</t>
  </si>
  <si>
    <t>VG29128</t>
  </si>
  <si>
    <t>VG29133</t>
  </si>
  <si>
    <t>VG29135</t>
  </si>
  <si>
    <t>VG29140</t>
  </si>
  <si>
    <t>VG29428</t>
  </si>
  <si>
    <t>VG29433</t>
  </si>
  <si>
    <t>VG29435</t>
  </si>
  <si>
    <t>VG29440</t>
  </si>
  <si>
    <t>VG30128</t>
  </si>
  <si>
    <t>VG30133</t>
  </si>
  <si>
    <t>VG30135</t>
  </si>
  <si>
    <t>VG30140</t>
  </si>
  <si>
    <t>VG30228</t>
  </si>
  <si>
    <t>VG30233</t>
  </si>
  <si>
    <t>VG30235</t>
  </si>
  <si>
    <t>VG30240</t>
  </si>
  <si>
    <t>VG30328</t>
  </si>
  <si>
    <t>VG30333</t>
  </si>
  <si>
    <t>VG30335</t>
  </si>
  <si>
    <t>VG30340</t>
  </si>
  <si>
    <t>VG4037</t>
  </si>
  <si>
    <t>VG41428</t>
  </si>
  <si>
    <t>VG41433</t>
  </si>
  <si>
    <t>VG41435</t>
  </si>
  <si>
    <t>VG41440</t>
  </si>
  <si>
    <t>VG41928</t>
  </si>
  <si>
    <t>VG41933</t>
  </si>
  <si>
    <t>VG41935</t>
  </si>
  <si>
    <t>VG41940</t>
  </si>
  <si>
    <t>VG42228</t>
  </si>
  <si>
    <t>VG42233</t>
  </si>
  <si>
    <t>VG42235</t>
  </si>
  <si>
    <t>VG42240</t>
  </si>
  <si>
    <t>VG42328</t>
  </si>
  <si>
    <t>VG42333</t>
  </si>
  <si>
    <t>VG42335</t>
  </si>
  <si>
    <t>VG42340</t>
  </si>
  <si>
    <t>VG42528</t>
  </si>
  <si>
    <t>VG42533</t>
  </si>
  <si>
    <t>VG42535</t>
  </si>
  <si>
    <t>VG42540</t>
  </si>
  <si>
    <t>VG42628</t>
  </si>
  <si>
    <t>VG42633</t>
  </si>
  <si>
    <t>VG42635</t>
  </si>
  <si>
    <t>VG42640</t>
  </si>
  <si>
    <t>VG42800</t>
  </si>
  <si>
    <t>VG42828</t>
  </si>
  <si>
    <t>VG42833</t>
  </si>
  <si>
    <t>VG42835</t>
  </si>
  <si>
    <t>VG42840</t>
  </si>
  <si>
    <t>VG42928</t>
  </si>
  <si>
    <t>VG42933</t>
  </si>
  <si>
    <t>VG42935</t>
  </si>
  <si>
    <t>VG42940</t>
  </si>
  <si>
    <t>VG44128</t>
  </si>
  <si>
    <t>VG44133</t>
  </si>
  <si>
    <t>VG44135</t>
  </si>
  <si>
    <t>VG44140</t>
  </si>
  <si>
    <t>VG44428</t>
  </si>
  <si>
    <t>VG44433</t>
  </si>
  <si>
    <t>VG44435</t>
  </si>
  <si>
    <t>VG44440</t>
  </si>
  <si>
    <t>VG45490</t>
  </si>
  <si>
    <t>VG46328</t>
  </si>
  <si>
    <t>VG46333</t>
  </si>
  <si>
    <t>VG46335</t>
  </si>
  <si>
    <t>VG46428</t>
  </si>
  <si>
    <t>VG46433</t>
  </si>
  <si>
    <t>VG46435</t>
  </si>
  <si>
    <t>VG46628</t>
  </si>
  <si>
    <t>VG46633</t>
  </si>
  <si>
    <t>VG46635</t>
  </si>
  <si>
    <t>VG47020</t>
  </si>
  <si>
    <t>VG47030</t>
  </si>
  <si>
    <t>VG47040</t>
  </si>
  <si>
    <t>VG47060</t>
  </si>
  <si>
    <t>VG48128</t>
  </si>
  <si>
    <t>VG48133</t>
  </si>
  <si>
    <t>VG48135</t>
  </si>
  <si>
    <t>VG48140</t>
  </si>
  <si>
    <t>VG481BG</t>
  </si>
  <si>
    <t>VG481CG</t>
  </si>
  <si>
    <t>VG481WG</t>
  </si>
  <si>
    <t>VG48228</t>
  </si>
  <si>
    <t>VG48233</t>
  </si>
  <si>
    <t>VG48235</t>
  </si>
  <si>
    <t>VG48240</t>
  </si>
  <si>
    <t>VG482BG</t>
  </si>
  <si>
    <t>VG482CG</t>
  </si>
  <si>
    <t>VG482WG</t>
  </si>
  <si>
    <t>VG48328</t>
  </si>
  <si>
    <t>VG48333</t>
  </si>
  <si>
    <t>VG48335</t>
  </si>
  <si>
    <t>VG48340</t>
  </si>
  <si>
    <t>VG483BG</t>
  </si>
  <si>
    <t>VG483CG</t>
  </si>
  <si>
    <t>VG483WG</t>
  </si>
  <si>
    <t>VG48428</t>
  </si>
  <si>
    <t>VG48433</t>
  </si>
  <si>
    <t>VG48435</t>
  </si>
  <si>
    <t>VG48440</t>
  </si>
  <si>
    <t>VG484BG</t>
  </si>
  <si>
    <t>VG484CG</t>
  </si>
  <si>
    <t>VG484WG</t>
  </si>
  <si>
    <t>VG48528</t>
  </si>
  <si>
    <t>VG48533</t>
  </si>
  <si>
    <t>VG48535</t>
  </si>
  <si>
    <t>VG48540</t>
  </si>
  <si>
    <t>VG51428</t>
  </si>
  <si>
    <t>VG51433</t>
  </si>
  <si>
    <t>VG51435</t>
  </si>
  <si>
    <t>VG51440</t>
  </si>
  <si>
    <t>https://vgd.su/product/vg00001</t>
  </si>
  <si>
    <t>https://vgd.su/product/vg03e</t>
  </si>
  <si>
    <t>https://vgd.su/product/vg04432</t>
  </si>
  <si>
    <t>https://vgd.su/product/vg04953</t>
  </si>
  <si>
    <t>https://vgd.su/product/vg1001</t>
  </si>
  <si>
    <t>https://vgd.su/product/vg1003</t>
  </si>
  <si>
    <t>https://vgd.su/product/vg1004</t>
  </si>
  <si>
    <t>https://vgd.su/product/vg1005</t>
  </si>
  <si>
    <t>https://vgd.su/product/vg10128</t>
  </si>
  <si>
    <t>https://vgd.su/product/vg10133</t>
  </si>
  <si>
    <t>https://vgd.su/product/vg10135</t>
  </si>
  <si>
    <t>https://vgd.su/product/vg10140</t>
  </si>
  <si>
    <t>https://vgd.su/product/vg10728</t>
  </si>
  <si>
    <t>https://vgd.su/product/vg10733</t>
  </si>
  <si>
    <t>https://vgd.su/product/vg10735</t>
  </si>
  <si>
    <t>https://vgd.su/product/vg10740</t>
  </si>
  <si>
    <t>https://vgd.su/product/vg10828</t>
  </si>
  <si>
    <t>https://vgd.su/product/vg10833</t>
  </si>
  <si>
    <t>https://vgd.su/product/vg10835</t>
  </si>
  <si>
    <t>https://vgd.su/product/vg10840</t>
  </si>
  <si>
    <t>https://vgd.su/product/vg10928</t>
  </si>
  <si>
    <t>https://vgd.su/product/vg10933</t>
  </si>
  <si>
    <t>https://vgd.su/product/vg10935</t>
  </si>
  <si>
    <t>https://vgd.su/product/vg10940</t>
  </si>
  <si>
    <t>https://vgd.su/product/vg11428</t>
  </si>
  <si>
    <t>https://vgd.su/product/vg11433</t>
  </si>
  <si>
    <t>https://vgd.su/product/vg11435</t>
  </si>
  <si>
    <t>https://vgd.su/product/vg11440</t>
  </si>
  <si>
    <t>https://vgd.su/product/vg19128</t>
  </si>
  <si>
    <t>https://vgd.su/product/vg19133</t>
  </si>
  <si>
    <t>https://vgd.su/product/vg19135</t>
  </si>
  <si>
    <t>https://vgd.su/product/vg19140</t>
  </si>
  <si>
    <t>https://vgd.su/product/vg19428</t>
  </si>
  <si>
    <t>https://vgd.su/product/vg19433</t>
  </si>
  <si>
    <t>https://vgd.su/product/vg19435</t>
  </si>
  <si>
    <t>https://vgd.su/product/vg19440</t>
  </si>
  <si>
    <t>https://vgd.su/product/vg2001</t>
  </si>
  <si>
    <t>https://vgd.su/product/vg2003</t>
  </si>
  <si>
    <t>https://vgd.su/product/vg20128</t>
  </si>
  <si>
    <t>https://vgd.su/product/vg20133</t>
  </si>
  <si>
    <t>https://vgd.su/product/vg20135</t>
  </si>
  <si>
    <t>https://vgd.su/product/vg20140</t>
  </si>
  <si>
    <t>https://vgd.su/product/vg20328</t>
  </si>
  <si>
    <t>https://vgd.su/product/vg20333</t>
  </si>
  <si>
    <t>https://vgd.su/product/vg20335</t>
  </si>
  <si>
    <t>https://vgd.su/product/vg20340</t>
  </si>
  <si>
    <t>https://vgd.su/product/vg20428</t>
  </si>
  <si>
    <t>https://vgd.su/product/vg20433</t>
  </si>
  <si>
    <t>https://vgd.su/product/vg20435</t>
  </si>
  <si>
    <t>https://vgd.su/product/vg20440</t>
  </si>
  <si>
    <t>https://vgd.su/product/vg20728</t>
  </si>
  <si>
    <t>https://vgd.su/product/vg20733</t>
  </si>
  <si>
    <t>https://vgd.su/product/vg20735</t>
  </si>
  <si>
    <t>https://vgd.su/product/vg20740</t>
  </si>
  <si>
    <t>https://vgd.su/product/vg20828</t>
  </si>
  <si>
    <t>https://vgd.su/product/vg20833</t>
  </si>
  <si>
    <t>https://vgd.su/product/vg20835</t>
  </si>
  <si>
    <t>https://vgd.su/product/vg20840</t>
  </si>
  <si>
    <t>https://vgd.su/product/vg21628</t>
  </si>
  <si>
    <t>https://vgd.su/product/vg21633</t>
  </si>
  <si>
    <t>https://vgd.su/product/vg21635</t>
  </si>
  <si>
    <t>https://vgd.su/product/vg21640</t>
  </si>
  <si>
    <t>https://vgd.su/product/vg21728</t>
  </si>
  <si>
    <t>https://vgd.su/product/vg21733</t>
  </si>
  <si>
    <t>https://vgd.su/product/vg21735</t>
  </si>
  <si>
    <t>https://vgd.su/product/vg21740</t>
  </si>
  <si>
    <t>https://vgd.su/product/vg22028</t>
  </si>
  <si>
    <t>https://vgd.su/product/vg22033</t>
  </si>
  <si>
    <t>https://vgd.su/product/vg22035</t>
  </si>
  <si>
    <t>https://vgd.su/product/vg22040</t>
  </si>
  <si>
    <t>https://vgd.su/product/vg26328</t>
  </si>
  <si>
    <t>https://vgd.su/product/vg26333</t>
  </si>
  <si>
    <t>https://vgd.su/product/vg26335</t>
  </si>
  <si>
    <t>https://vgd.su/product/vg26340</t>
  </si>
  <si>
    <t>https://vgd.su/product/vg29128</t>
  </si>
  <si>
    <t>https://vgd.su/product/vg29133</t>
  </si>
  <si>
    <t>https://vgd.su/product/vg29135</t>
  </si>
  <si>
    <t>https://vgd.su/product/vg29140</t>
  </si>
  <si>
    <t>https://vgd.su/product/vg29428</t>
  </si>
  <si>
    <t>https://vgd.su/product/vg29433</t>
  </si>
  <si>
    <t>https://vgd.su/product/vg29435</t>
  </si>
  <si>
    <t>https://vgd.su/product/vg29440</t>
  </si>
  <si>
    <t>https://vgd.su/product/vg30128</t>
  </si>
  <si>
    <t>https://vgd.su/product/vg30133</t>
  </si>
  <si>
    <t>https://vgd.su/product/vg30135</t>
  </si>
  <si>
    <t>https://vgd.su/product/vg30140</t>
  </si>
  <si>
    <t>https://vgd.su/product/vg30228</t>
  </si>
  <si>
    <t>https://vgd.su/product/vg30233</t>
  </si>
  <si>
    <t>https://vgd.su/product/vg30235</t>
  </si>
  <si>
    <t>https://vgd.su/product/vg30240</t>
  </si>
  <si>
    <t>https://vgd.su/product/vg30328</t>
  </si>
  <si>
    <t>https://vgd.su/product/vg30333</t>
  </si>
  <si>
    <t>https://vgd.su/product/vg30335</t>
  </si>
  <si>
    <t>https://vgd.su/product/vg30340</t>
  </si>
  <si>
    <t>https://vgd.su/product/vg4037</t>
  </si>
  <si>
    <t>https://vgd.su/product/vg41428</t>
  </si>
  <si>
    <t>https://vgd.su/product/vg41433</t>
  </si>
  <si>
    <t>https://vgd.su/product/vg41435</t>
  </si>
  <si>
    <t>https://vgd.su/product/vg41440</t>
  </si>
  <si>
    <t>https://vgd.su/product/vg41928</t>
  </si>
  <si>
    <t>https://vgd.su/product/vg41933</t>
  </si>
  <si>
    <t>https://vgd.su/product/vg41935</t>
  </si>
  <si>
    <t>https://vgd.su/product/vg41940</t>
  </si>
  <si>
    <t>https://vgd.su/product/vg42228</t>
  </si>
  <si>
    <t>https://vgd.su/product/vg42233</t>
  </si>
  <si>
    <t>https://vgd.su/product/vg42235</t>
  </si>
  <si>
    <t>https://vgd.su/product/vg42240</t>
  </si>
  <si>
    <t>https://vgd.su/product/vg42328</t>
  </si>
  <si>
    <t>https://vgd.su/product/vg42333</t>
  </si>
  <si>
    <t>https://vgd.su/product/vg42335</t>
  </si>
  <si>
    <t>https://vgd.su/product/vg42340</t>
  </si>
  <si>
    <t>https://vgd.su/product/vg42528</t>
  </si>
  <si>
    <t>https://vgd.su/product/vg42533</t>
  </si>
  <si>
    <t>https://vgd.su/product/vg42535</t>
  </si>
  <si>
    <t>https://vgd.su/product/vg42540</t>
  </si>
  <si>
    <t>https://vgd.su/product/vg42628</t>
  </si>
  <si>
    <t>https://vgd.su/product/vg42633</t>
  </si>
  <si>
    <t>https://vgd.su/product/vg42635</t>
  </si>
  <si>
    <t>https://vgd.su/product/vg42640</t>
  </si>
  <si>
    <t>https://vgd.su/product/vg42800</t>
  </si>
  <si>
    <t>https://vgd.su/product/vg42828</t>
  </si>
  <si>
    <t>https://vgd.su/product/vg42833</t>
  </si>
  <si>
    <t>https://vgd.su/product/vg42835</t>
  </si>
  <si>
    <t>https://vgd.su/product/vg42840</t>
  </si>
  <si>
    <t>https://vgd.su/product/vg42928</t>
  </si>
  <si>
    <t>https://vgd.su/product/vg42933</t>
  </si>
  <si>
    <t>https://vgd.su/product/vg42935</t>
  </si>
  <si>
    <t>https://vgd.su/product/vg42940</t>
  </si>
  <si>
    <t>https://vgd.su/product/vg44128</t>
  </si>
  <si>
    <t>https://vgd.su/product/vg44133</t>
  </si>
  <si>
    <t>https://vgd.su/product/vg44135</t>
  </si>
  <si>
    <t>https://vgd.su/product/vg44140</t>
  </si>
  <si>
    <t>https://vgd.su/product/vg44428</t>
  </si>
  <si>
    <t>https://vgd.su/product/vg44433</t>
  </si>
  <si>
    <t>https://vgd.su/product/vg44435</t>
  </si>
  <si>
    <t>https://vgd.su/product/vg44440</t>
  </si>
  <si>
    <t>https://vgd.su/product/vg45490</t>
  </si>
  <si>
    <t>https://vgd.su/product/vg46328</t>
  </si>
  <si>
    <t>https://vgd.su/product/vg46333</t>
  </si>
  <si>
    <t>https://vgd.su/product/vg46335</t>
  </si>
  <si>
    <t>https://vgd.su/product/vg46428</t>
  </si>
  <si>
    <t>https://vgd.su/product/vg46433</t>
  </si>
  <si>
    <t>https://vgd.su/product/vg46435</t>
  </si>
  <si>
    <t>https://vgd.su/product/vg46628</t>
  </si>
  <si>
    <t>https://vgd.su/product/vg46633</t>
  </si>
  <si>
    <t>https://vgd.su/product/vg46635</t>
  </si>
  <si>
    <t>https://vgd.su/product/vg47020</t>
  </si>
  <si>
    <t>https://vgd.su/product/vg47030</t>
  </si>
  <si>
    <t>https://vgd.su/product/vg47040</t>
  </si>
  <si>
    <t>https://vgd.su/product/vg47060</t>
  </si>
  <si>
    <t>https://vgd.su/product/vg48128</t>
  </si>
  <si>
    <t>https://vgd.su/product/vg48133</t>
  </si>
  <si>
    <t>https://vgd.su/product/vg48135</t>
  </si>
  <si>
    <t>https://vgd.su/product/vg48140</t>
  </si>
  <si>
    <t>https://vgd.su/product/vg481bg</t>
  </si>
  <si>
    <t>https://vgd.su/product/vg481cg</t>
  </si>
  <si>
    <t>https://vgd.su/product/vg481wg</t>
  </si>
  <si>
    <t>https://vgd.su/product/vg48228</t>
  </si>
  <si>
    <t>https://vgd.su/product/vg48233</t>
  </si>
  <si>
    <t>https://vgd.su/product/vg48235</t>
  </si>
  <si>
    <t>https://vgd.su/product/vg48240</t>
  </si>
  <si>
    <t>https://vgd.su/product/vg482bg</t>
  </si>
  <si>
    <t>https://vgd.su/product/vg482cg</t>
  </si>
  <si>
    <t>https://vgd.su/product/vg482wg</t>
  </si>
  <si>
    <t>https://vgd.su/product/vg48328</t>
  </si>
  <si>
    <t>https://vgd.su/product/vg48333</t>
  </si>
  <si>
    <t>https://vgd.su/product/vg48335</t>
  </si>
  <si>
    <t>https://vgd.su/product/vg48340</t>
  </si>
  <si>
    <t>https://vgd.su/product/vg483bg</t>
  </si>
  <si>
    <t>https://vgd.su/product/vg483cg</t>
  </si>
  <si>
    <t>https://vgd.su/product/vg483wg</t>
  </si>
  <si>
    <t>https://vgd.su/product/vg48428</t>
  </si>
  <si>
    <t>https://vgd.su/product/vg48433</t>
  </si>
  <si>
    <t>https://vgd.su/product/vg48435</t>
  </si>
  <si>
    <t>https://vgd.su/product/vg48440</t>
  </si>
  <si>
    <t>https://vgd.su/product/vg484bg</t>
  </si>
  <si>
    <t>https://vgd.su/product/vg484cg</t>
  </si>
  <si>
    <t>https://vgd.su/product/vg484wg</t>
  </si>
  <si>
    <t>https://vgd.su/product/vg48528</t>
  </si>
  <si>
    <t>https://vgd.su/product/vg48533</t>
  </si>
  <si>
    <t>https://vgd.su/product/vg48535</t>
  </si>
  <si>
    <t>https://vgd.su/product/vg48540</t>
  </si>
  <si>
    <t>https://vgd.su/product/vg51428</t>
  </si>
  <si>
    <t>https://vgd.su/product/vg51433</t>
  </si>
  <si>
    <t>https://vgd.su/product/vg51435</t>
  </si>
  <si>
    <t>4610423453633</t>
  </si>
  <si>
    <t>4610423453602</t>
  </si>
  <si>
    <t>4610423453589</t>
  </si>
  <si>
    <t>4610423453626</t>
  </si>
  <si>
    <t>4610423454180</t>
  </si>
  <si>
    <t>4610423454159</t>
  </si>
  <si>
    <t>4610423454166</t>
  </si>
  <si>
    <t>4610423454142</t>
  </si>
  <si>
    <t>4610423454685</t>
  </si>
  <si>
    <t>4610423454654</t>
  </si>
  <si>
    <t>4610423454623</t>
  </si>
  <si>
    <t>4610423454630</t>
  </si>
  <si>
    <t>4610423454456</t>
  </si>
  <si>
    <t>4610423454425</t>
  </si>
  <si>
    <t>4610423454432</t>
  </si>
  <si>
    <t>4610423454449</t>
  </si>
  <si>
    <t>4610423454494</t>
  </si>
  <si>
    <t>4610423454463</t>
  </si>
  <si>
    <t>4610423454470</t>
  </si>
  <si>
    <t>4610423454487</t>
  </si>
  <si>
    <t>4610423453466</t>
  </si>
  <si>
    <t>4610423453596</t>
  </si>
  <si>
    <t>4610423453534</t>
  </si>
  <si>
    <t>4610423453572</t>
  </si>
  <si>
    <t>4610423453619</t>
  </si>
  <si>
    <t>4610423453664</t>
  </si>
  <si>
    <t>4610423453671</t>
  </si>
  <si>
    <t>4610423453558</t>
  </si>
  <si>
    <t>4610423453657</t>
  </si>
  <si>
    <t>4610423453541</t>
  </si>
  <si>
    <t>4610423453510</t>
  </si>
  <si>
    <t>4610423453503</t>
  </si>
  <si>
    <t>4610423456139</t>
  </si>
  <si>
    <t>4610423453763</t>
  </si>
  <si>
    <t>4610423453817</t>
  </si>
  <si>
    <t>4610423453787</t>
  </si>
  <si>
    <t>4610423453794</t>
  </si>
  <si>
    <t>4610423453640</t>
  </si>
  <si>
    <t>4610423453206</t>
  </si>
  <si>
    <t>4610423453190</t>
  </si>
  <si>
    <t>4610423453213</t>
  </si>
  <si>
    <t>4610423453268</t>
  </si>
  <si>
    <t>4610423453220</t>
  </si>
  <si>
    <t>4610423453251</t>
  </si>
  <si>
    <t>4610423453299</t>
  </si>
  <si>
    <t>4610423453275</t>
  </si>
  <si>
    <t>4610423453282</t>
  </si>
  <si>
    <t>4610423454678</t>
  </si>
  <si>
    <t>4610423454661</t>
  </si>
  <si>
    <t>4610423454647</t>
  </si>
  <si>
    <t>4610423453800</t>
  </si>
  <si>
    <t>4610423452995</t>
  </si>
  <si>
    <t>4610423456146</t>
  </si>
  <si>
    <t>4610423453015</t>
  </si>
  <si>
    <t>4610423452964</t>
  </si>
  <si>
    <t>4610423452988</t>
  </si>
  <si>
    <t>4610423452971</t>
  </si>
  <si>
    <t>4610423453008</t>
  </si>
  <si>
    <t>4610423453121</t>
  </si>
  <si>
    <t>4610423453077</t>
  </si>
  <si>
    <t>4610423453039</t>
  </si>
  <si>
    <t>4610423453046</t>
  </si>
  <si>
    <t>4610423453060</t>
  </si>
  <si>
    <t>4610423453053</t>
  </si>
  <si>
    <t>4610423453022</t>
  </si>
  <si>
    <t>4610423453145</t>
  </si>
  <si>
    <t>4610423456153</t>
  </si>
  <si>
    <t>4610423453084</t>
  </si>
  <si>
    <t>4610423453091</t>
  </si>
  <si>
    <t>4610423456122</t>
  </si>
  <si>
    <t>4610423453107</t>
  </si>
  <si>
    <t>4610423453114</t>
  </si>
  <si>
    <t>4610423453244</t>
  </si>
  <si>
    <t>4610423453152</t>
  </si>
  <si>
    <t>4610423453169</t>
  </si>
  <si>
    <t>4610423453176</t>
  </si>
  <si>
    <t>4610423453237</t>
  </si>
  <si>
    <t>4610423453183</t>
  </si>
  <si>
    <t>4610423453138</t>
  </si>
  <si>
    <t>4610423453831</t>
  </si>
  <si>
    <t>4610423453770</t>
  </si>
  <si>
    <t>4610423453824</t>
  </si>
  <si>
    <t>4610423453848</t>
  </si>
  <si>
    <t>4610423453756</t>
  </si>
  <si>
    <t>4610423453749</t>
  </si>
  <si>
    <t>4610423453732</t>
  </si>
  <si>
    <t>4610423453725</t>
  </si>
  <si>
    <t>4610423453930</t>
  </si>
  <si>
    <t>4680782400555</t>
  </si>
  <si>
    <t>4610423453862</t>
  </si>
  <si>
    <t>4610423456160</t>
  </si>
  <si>
    <t>4680782400562</t>
  </si>
  <si>
    <t>4680782400579</t>
  </si>
  <si>
    <t>4610423453879</t>
  </si>
  <si>
    <t>4610423454371</t>
  </si>
  <si>
    <t>4610423454418</t>
  </si>
  <si>
    <t>4610423453886</t>
  </si>
  <si>
    <t>4610423453336</t>
  </si>
  <si>
    <t>4610423453305</t>
  </si>
  <si>
    <t>4610423453312</t>
  </si>
  <si>
    <t>4610423453329</t>
  </si>
  <si>
    <t>4610423454302</t>
  </si>
  <si>
    <t>4610423454333</t>
  </si>
  <si>
    <t>4610423454340</t>
  </si>
  <si>
    <t>4610423454319</t>
  </si>
  <si>
    <t>4610423453947</t>
  </si>
  <si>
    <t>4610423453916</t>
  </si>
  <si>
    <t>4610423453923</t>
  </si>
  <si>
    <t>4610423453909</t>
  </si>
  <si>
    <t>4610423454258</t>
  </si>
  <si>
    <t>4610423454203</t>
  </si>
  <si>
    <t>4610423454265</t>
  </si>
  <si>
    <t>4610423454241</t>
  </si>
  <si>
    <t>4610423454029</t>
  </si>
  <si>
    <t>4610423453992</t>
  </si>
  <si>
    <t>4610423453978</t>
  </si>
  <si>
    <t>4610423454012</t>
  </si>
  <si>
    <t>4610423454104</t>
  </si>
  <si>
    <t>4610423454074</t>
  </si>
  <si>
    <t>4610423454111</t>
  </si>
  <si>
    <t>4610423454098</t>
  </si>
  <si>
    <t>4610423453855</t>
  </si>
  <si>
    <t>4610423454364</t>
  </si>
  <si>
    <t>4610423453374</t>
  </si>
  <si>
    <t>4610423453343</t>
  </si>
  <si>
    <t>4610423453350</t>
  </si>
  <si>
    <t>4610423453367</t>
  </si>
  <si>
    <t>4610423453459</t>
  </si>
  <si>
    <t>4610423453428</t>
  </si>
  <si>
    <t>4610423453435</t>
  </si>
  <si>
    <t>4610423453473</t>
  </si>
  <si>
    <t>4610423454388</t>
  </si>
  <si>
    <t>4610423454357</t>
  </si>
  <si>
    <t>4610423454401</t>
  </si>
  <si>
    <t>4610423454395</t>
  </si>
  <si>
    <t>4610423453985</t>
  </si>
  <si>
    <t>4610423453954</t>
  </si>
  <si>
    <t>4610423453961</t>
  </si>
  <si>
    <t>4610423454005</t>
  </si>
  <si>
    <t>4610423453718</t>
  </si>
  <si>
    <t>4610423453688</t>
  </si>
  <si>
    <t>4610423453695</t>
  </si>
  <si>
    <t>4610423453701</t>
  </si>
  <si>
    <t>4610423454173</t>
  </si>
  <si>
    <t>4610423454081</t>
  </si>
  <si>
    <t>4610423454128</t>
  </si>
  <si>
    <t>4610423454135</t>
  </si>
  <si>
    <t>4610423454326</t>
  </si>
  <si>
    <t>4610423454272</t>
  </si>
  <si>
    <t>4610423454289</t>
  </si>
  <si>
    <t>4610423454296</t>
  </si>
  <si>
    <t>4610423454227</t>
  </si>
  <si>
    <t>4610423454197</t>
  </si>
  <si>
    <t>4610423454234</t>
  </si>
  <si>
    <t>4610423454210</t>
  </si>
  <si>
    <t>4610423453411</t>
  </si>
  <si>
    <t>4610423453381</t>
  </si>
  <si>
    <t>4610423453398</t>
  </si>
  <si>
    <t>4610423453404</t>
  </si>
  <si>
    <t>4610423454067</t>
  </si>
  <si>
    <t>4610423454050</t>
  </si>
  <si>
    <t>4610423454043</t>
  </si>
  <si>
    <t>4610423454036</t>
  </si>
  <si>
    <t>4610423454616</t>
  </si>
  <si>
    <t>4610423454586</t>
  </si>
  <si>
    <t>4610423454593</t>
  </si>
  <si>
    <t>4610423454609</t>
  </si>
  <si>
    <t>4610423454517</t>
  </si>
  <si>
    <t>4610423454500</t>
  </si>
  <si>
    <t>4610423454524</t>
  </si>
  <si>
    <t>4610423454531</t>
  </si>
  <si>
    <t>4610423454579</t>
  </si>
  <si>
    <t>4610423454548</t>
  </si>
  <si>
    <t>4610423454555</t>
  </si>
  <si>
    <t>4610423454562</t>
  </si>
  <si>
    <t>4610423453893</t>
  </si>
  <si>
    <t>4610423453527</t>
  </si>
  <si>
    <t>4610423453442</t>
  </si>
  <si>
    <t>4610423453480</t>
  </si>
  <si>
    <t>Ценовая
группа</t>
  </si>
  <si>
    <t>Вес минимальной упаковки, гр.</t>
  </si>
  <si>
    <t>4610423456184</t>
  </si>
  <si>
    <t>4610423456177</t>
  </si>
  <si>
    <t>4610423456191</t>
  </si>
  <si>
    <t>4610423456207</t>
  </si>
  <si>
    <t>4610423456115</t>
  </si>
  <si>
    <t>4610423456085</t>
  </si>
  <si>
    <t>4610423456092</t>
  </si>
  <si>
    <t>4610423456108</t>
  </si>
  <si>
    <t>4610423453497</t>
  </si>
  <si>
    <t>VG481SWG</t>
  </si>
  <si>
    <t>VG481GMG</t>
  </si>
  <si>
    <t>VG481SCG</t>
  </si>
  <si>
    <t>VG481BGG</t>
  </si>
  <si>
    <t>VG481SGG</t>
  </si>
  <si>
    <t>VG482SWG</t>
  </si>
  <si>
    <t>VG482SGG</t>
  </si>
  <si>
    <t>VG482GMG</t>
  </si>
  <si>
    <t>VG482SCG</t>
  </si>
  <si>
    <t>VG482BGG</t>
  </si>
  <si>
    <t>VG483SWG</t>
  </si>
  <si>
    <t>VG483SGG</t>
  </si>
  <si>
    <t>VG483GMG</t>
  </si>
  <si>
    <t>VG483SCG</t>
  </si>
  <si>
    <t>VG483BGG</t>
  </si>
  <si>
    <t>VG484SWG</t>
  </si>
  <si>
    <t>VG484SGG</t>
  </si>
  <si>
    <t>VG484GMG</t>
  </si>
  <si>
    <t>VG484SCG</t>
  </si>
  <si>
    <t>VG484BGG</t>
  </si>
  <si>
    <t>VG463WG</t>
  </si>
  <si>
    <t>VG46340</t>
  </si>
  <si>
    <t>VG463CG</t>
  </si>
  <si>
    <t>VG463BGG</t>
  </si>
  <si>
    <t>VG463SWG</t>
  </si>
  <si>
    <t>VG463SCG</t>
  </si>
  <si>
    <t>VG464WG</t>
  </si>
  <si>
    <t>VG46440</t>
  </si>
  <si>
    <t>VG464CG</t>
  </si>
  <si>
    <t>VG464BGG</t>
  </si>
  <si>
    <t>VG464SWG</t>
  </si>
  <si>
    <t>VG464SCG</t>
  </si>
  <si>
    <t>VG466WG</t>
  </si>
  <si>
    <t>VG46640</t>
  </si>
  <si>
    <t>VG466CG</t>
  </si>
  <si>
    <t>VG466BGG</t>
  </si>
  <si>
    <t>VG466SWG</t>
  </si>
  <si>
    <t>VG466SCG</t>
  </si>
  <si>
    <t>VG20933</t>
  </si>
  <si>
    <t>VG20935</t>
  </si>
  <si>
    <t>VG20940</t>
  </si>
  <si>
    <t>VG20928</t>
  </si>
  <si>
    <t>4680782403549</t>
  </si>
  <si>
    <t>4680782402320</t>
  </si>
  <si>
    <t>4680782403556</t>
  </si>
  <si>
    <t>4680782402337</t>
  </si>
  <si>
    <t>4680782403563</t>
  </si>
  <si>
    <t>4680782403570</t>
  </si>
  <si>
    <t>4680782403594</t>
  </si>
  <si>
    <t>4680782402344</t>
  </si>
  <si>
    <t>4680782403587</t>
  </si>
  <si>
    <t>4680782402351</t>
  </si>
  <si>
    <t>4680782403600</t>
  </si>
  <si>
    <t>4680782403624</t>
  </si>
  <si>
    <t>4680782402771</t>
  </si>
  <si>
    <t>4680782403617</t>
  </si>
  <si>
    <t>4680782402368</t>
  </si>
  <si>
    <t>4680782403631</t>
  </si>
  <si>
    <t>4680782403655</t>
  </si>
  <si>
    <t>4680782402375</t>
  </si>
  <si>
    <t>4680782403648</t>
  </si>
  <si>
    <t>4680782402382</t>
  </si>
  <si>
    <t>4680782402399</t>
  </si>
  <si>
    <t>4680782402405</t>
  </si>
  <si>
    <t>4680782402412</t>
  </si>
  <si>
    <t>4680782402429</t>
  </si>
  <si>
    <t>4680782403662</t>
  </si>
  <si>
    <t>4680782403679</t>
  </si>
  <si>
    <t>4680782402436</t>
  </si>
  <si>
    <t>4680782402443</t>
  </si>
  <si>
    <t>4680782402450</t>
  </si>
  <si>
    <t>4680782402467</t>
  </si>
  <si>
    <t>4680782403686</t>
  </si>
  <si>
    <t>4680782403693</t>
  </si>
  <si>
    <t>4680782402474</t>
  </si>
  <si>
    <t>4680782402481</t>
  </si>
  <si>
    <t>4680782402498</t>
  </si>
  <si>
    <t>4680782402504</t>
  </si>
  <si>
    <t>4680782403709</t>
  </si>
  <si>
    <t>4680782403716</t>
  </si>
  <si>
    <t>4680782402542</t>
  </si>
  <si>
    <t>4680782402559</t>
  </si>
  <si>
    <t>4680782402566</t>
  </si>
  <si>
    <t>4680782402573</t>
  </si>
  <si>
    <t>https://vgd.su/product/VG51440</t>
  </si>
  <si>
    <t>https://vgd.su/product/VG06E</t>
  </si>
  <si>
    <t>https://vgd.su/product/VG04E</t>
  </si>
  <si>
    <t>https://vgd.su/product/VG481SWG</t>
  </si>
  <si>
    <t>https://vgd.su/product/VG481GMG</t>
  </si>
  <si>
    <t>https://vgd.su/product/VG481SCG</t>
  </si>
  <si>
    <t>https://vgd.su/product/VG481BGG</t>
  </si>
  <si>
    <t>https://vgd.su/product/VG481SGG</t>
  </si>
  <si>
    <t>https://vgd.su/product/VG482SWG</t>
  </si>
  <si>
    <t>https://vgd.su/product/VG482SGG</t>
  </si>
  <si>
    <t>https://vgd.su/product/VG482GMG</t>
  </si>
  <si>
    <t>https://vgd.su/product/VG482SCG</t>
  </si>
  <si>
    <t>https://vgd.su/product/VG482BGG</t>
  </si>
  <si>
    <t>https://vgd.su/product/VG483SWG</t>
  </si>
  <si>
    <t>https://vgd.su/product/VG483SGG</t>
  </si>
  <si>
    <t>https://vgd.su/product/VG483GMG</t>
  </si>
  <si>
    <t>https://vgd.su/product/VG483SCG</t>
  </si>
  <si>
    <t>https://vgd.su/product/VG483BGG</t>
  </si>
  <si>
    <t>https://vgd.su/product/VG484SWG</t>
  </si>
  <si>
    <t>https://vgd.su/product/VG484SGG</t>
  </si>
  <si>
    <t>https://vgd.su/product/VG484GMG</t>
  </si>
  <si>
    <t>https://vgd.su/product/VG484SCG</t>
  </si>
  <si>
    <t>https://vgd.su/product/VG484BGG</t>
  </si>
  <si>
    <t>https://vgd.su/product/VG463WG</t>
  </si>
  <si>
    <t>https://vgd.su/product/VG46340</t>
  </si>
  <si>
    <t>https://vgd.su/product/VG463CG</t>
  </si>
  <si>
    <t>https://vgd.su/product/VG463BGG</t>
  </si>
  <si>
    <t>https://vgd.su/product/VG463SWG</t>
  </si>
  <si>
    <t>https://vgd.su/product/VG463SCG</t>
  </si>
  <si>
    <t>https://vgd.su/product/VG464WG</t>
  </si>
  <si>
    <t>https://vgd.su/product/VG46440</t>
  </si>
  <si>
    <t>https://vgd.su/product/VG464CG</t>
  </si>
  <si>
    <t>https://vgd.su/product/VG464BGG</t>
  </si>
  <si>
    <t>https://vgd.su/product/VG464SWG</t>
  </si>
  <si>
    <t>https://vgd.su/product/VG464SCG</t>
  </si>
  <si>
    <t>https://vgd.su/product/VG466WG</t>
  </si>
  <si>
    <t>https://vgd.su/product/VG46640</t>
  </si>
  <si>
    <t>https://vgd.su/product/VG466CG</t>
  </si>
  <si>
    <t>https://vgd.su/product/VG466BGG</t>
  </si>
  <si>
    <t>https://vgd.su/product/VG466SWG</t>
  </si>
  <si>
    <t>https://vgd.su/product/VG466SCG</t>
  </si>
  <si>
    <t>Рекомендованная розничная цена, РУБ. с НДС</t>
  </si>
  <si>
    <t>https://vgd.su/product/vg20933</t>
  </si>
  <si>
    <t>https://vgd.su/product/vg20935</t>
  </si>
  <si>
    <t>https://vgd.su/product/vg20940</t>
  </si>
  <si>
    <t>https://vgd.su/product/vg20928</t>
  </si>
  <si>
    <t>VG14128</t>
  </si>
  <si>
    <t>VG14133</t>
  </si>
  <si>
    <t>VG14135</t>
  </si>
  <si>
    <t>VG14140</t>
  </si>
  <si>
    <t>VG21828</t>
  </si>
  <si>
    <t>VG21833</t>
  </si>
  <si>
    <t>VG21835</t>
  </si>
  <si>
    <t>VG21840</t>
  </si>
  <si>
    <t>VG22928</t>
  </si>
  <si>
    <t>VG22933</t>
  </si>
  <si>
    <t>VG22935</t>
  </si>
  <si>
    <t>VG22940</t>
  </si>
  <si>
    <t>VG24430</t>
  </si>
  <si>
    <t>VG24528</t>
  </si>
  <si>
    <t>VG24533</t>
  </si>
  <si>
    <t>VG24535</t>
  </si>
  <si>
    <t>VG24540</t>
  </si>
  <si>
    <t>VG41200</t>
  </si>
  <si>
    <t>VG41828</t>
  </si>
  <si>
    <t>VG41833</t>
  </si>
  <si>
    <t>VG41835</t>
  </si>
  <si>
    <t>VG41840</t>
  </si>
  <si>
    <t>VG502</t>
  </si>
  <si>
    <t>VG503</t>
  </si>
  <si>
    <t>VG504</t>
  </si>
  <si>
    <t>VG506</t>
  </si>
  <si>
    <t>https://vgd.su/product/VG14128</t>
  </si>
  <si>
    <t>https://vgd.su/product/VG14133</t>
  </si>
  <si>
    <t>https://vgd.su/product/VG14135</t>
  </si>
  <si>
    <t>https://vgd.su/product/VG14140</t>
  </si>
  <si>
    <t>https://vgd.su/product/VG41828</t>
  </si>
  <si>
    <t>https://vgd.su/product/VG41833</t>
  </si>
  <si>
    <t>https://vgd.su/product/VG41835</t>
  </si>
  <si>
    <t>https://vgd.su/product/VG41840</t>
  </si>
  <si>
    <t>https://vgd.su/product/VG502</t>
  </si>
  <si>
    <t>https://vgd.su/product/VG503</t>
  </si>
  <si>
    <t>https://vgd.su/product/VG504</t>
  </si>
  <si>
    <t>https://vgd.su/product/VG506</t>
  </si>
  <si>
    <t>4680782402610</t>
  </si>
  <si>
    <t>4680782402580</t>
  </si>
  <si>
    <t>4680782402597</t>
  </si>
  <si>
    <t>4680782402603</t>
  </si>
  <si>
    <t>4680782442210</t>
  </si>
  <si>
    <t>4680782442203</t>
  </si>
  <si>
    <t>4680782442227</t>
  </si>
  <si>
    <t>4680782442234</t>
  </si>
  <si>
    <t>4680782442265</t>
  </si>
  <si>
    <t>4680782442258</t>
  </si>
  <si>
    <t>4680782442272</t>
  </si>
  <si>
    <t>4680782442289</t>
  </si>
  <si>
    <t>4680782442197</t>
  </si>
  <si>
    <t>4680782442302</t>
  </si>
  <si>
    <t>4680782442296</t>
  </si>
  <si>
    <t>4680782442326</t>
  </si>
  <si>
    <t>4680782442333</t>
  </si>
  <si>
    <t>4680782442241</t>
  </si>
  <si>
    <t>4680782402658</t>
  </si>
  <si>
    <t>4680782402627</t>
  </si>
  <si>
    <t>4680782402634</t>
  </si>
  <si>
    <t>4680782402641</t>
  </si>
  <si>
    <t>4680782408056</t>
  </si>
  <si>
    <t>4680782408049</t>
  </si>
  <si>
    <t>4680782408032</t>
  </si>
  <si>
    <t>4680782408025</t>
  </si>
  <si>
    <t>Сегмент</t>
  </si>
  <si>
    <t>Гарантийный срок (лет)</t>
  </si>
  <si>
    <t>Маркировка "Честный знак"</t>
  </si>
  <si>
    <t>VG10137</t>
  </si>
  <si>
    <t>VG10142</t>
  </si>
  <si>
    <t>VG10737</t>
  </si>
  <si>
    <t>VG10742</t>
  </si>
  <si>
    <t>VG10937</t>
  </si>
  <si>
    <t>VG10942</t>
  </si>
  <si>
    <t>VG11437</t>
  </si>
  <si>
    <t>VG11442</t>
  </si>
  <si>
    <t>VG19137</t>
  </si>
  <si>
    <t>VG19142</t>
  </si>
  <si>
    <t>VG19437</t>
  </si>
  <si>
    <t>VG19442</t>
  </si>
  <si>
    <t>VG2005</t>
  </si>
  <si>
    <t>VG20137</t>
  </si>
  <si>
    <t>VG20142</t>
  </si>
  <si>
    <t>VG20337</t>
  </si>
  <si>
    <t>VG20342</t>
  </si>
  <si>
    <t>VG20437</t>
  </si>
  <si>
    <t>VG20442</t>
  </si>
  <si>
    <t>VG20737</t>
  </si>
  <si>
    <t>VG20742</t>
  </si>
  <si>
    <t>VG20937</t>
  </si>
  <si>
    <t>VG20942</t>
  </si>
  <si>
    <t>VG21637</t>
  </si>
  <si>
    <t>VG21642</t>
  </si>
  <si>
    <t>VG21837</t>
  </si>
  <si>
    <t>VG21842</t>
  </si>
  <si>
    <t>VG22037</t>
  </si>
  <si>
    <t>VG22042</t>
  </si>
  <si>
    <t>VG22937</t>
  </si>
  <si>
    <t>VG22942</t>
  </si>
  <si>
    <t>VG24537</t>
  </si>
  <si>
    <t>VG24542</t>
  </si>
  <si>
    <t>VG26337</t>
  </si>
  <si>
    <t>VG26342</t>
  </si>
  <si>
    <t>VG29137</t>
  </si>
  <si>
    <t>VG29142</t>
  </si>
  <si>
    <t>VG29437</t>
  </si>
  <si>
    <t>VG29442</t>
  </si>
  <si>
    <t>VG30337</t>
  </si>
  <si>
    <t>VG30342</t>
  </si>
  <si>
    <t>VG41437</t>
  </si>
  <si>
    <t>VG41442</t>
  </si>
  <si>
    <t>VG42237</t>
  </si>
  <si>
    <t>VG42242</t>
  </si>
  <si>
    <t>VG42337</t>
  </si>
  <si>
    <t>VG42342</t>
  </si>
  <si>
    <t>VG42537</t>
  </si>
  <si>
    <t>VG42542</t>
  </si>
  <si>
    <t>VG42637</t>
  </si>
  <si>
    <t>VG42642</t>
  </si>
  <si>
    <t>VG42837</t>
  </si>
  <si>
    <t>VG42842</t>
  </si>
  <si>
    <t>VG44137</t>
  </si>
  <si>
    <t>VG44142</t>
  </si>
  <si>
    <t>VG44437</t>
  </si>
  <si>
    <t>VG44442</t>
  </si>
  <si>
    <t>VG46337</t>
  </si>
  <si>
    <t>VG46342</t>
  </si>
  <si>
    <t>VG463BA</t>
  </si>
  <si>
    <t>VG463BRA</t>
  </si>
  <si>
    <t>VG463CA</t>
  </si>
  <si>
    <t>VG463GA</t>
  </si>
  <si>
    <t>VG463SA</t>
  </si>
  <si>
    <t>VG46437</t>
  </si>
  <si>
    <t>VG46442</t>
  </si>
  <si>
    <t>VG464BA</t>
  </si>
  <si>
    <t>VG464BRA</t>
  </si>
  <si>
    <t>VG464CA</t>
  </si>
  <si>
    <t>VG464GA</t>
  </si>
  <si>
    <t>VG464SA</t>
  </si>
  <si>
    <t>VG46637</t>
  </si>
  <si>
    <t>VG46642</t>
  </si>
  <si>
    <t>VG466BA</t>
  </si>
  <si>
    <t>VG466BRA</t>
  </si>
  <si>
    <t>VG466CA</t>
  </si>
  <si>
    <t>VG466GA</t>
  </si>
  <si>
    <t>VG466SA</t>
  </si>
  <si>
    <t>VG48137</t>
  </si>
  <si>
    <t>VG48142</t>
  </si>
  <si>
    <t>VG481BA</t>
  </si>
  <si>
    <t>VG481BRA</t>
  </si>
  <si>
    <t>VG481CA</t>
  </si>
  <si>
    <t>VG481GA</t>
  </si>
  <si>
    <t>VG481SA</t>
  </si>
  <si>
    <t>VG48237</t>
  </si>
  <si>
    <t>VG48242</t>
  </si>
  <si>
    <t>VG482BA</t>
  </si>
  <si>
    <t>VG482BRA</t>
  </si>
  <si>
    <t>VG482CA</t>
  </si>
  <si>
    <t>VG482GA</t>
  </si>
  <si>
    <t>VG482SA</t>
  </si>
  <si>
    <t>VG48337</t>
  </si>
  <si>
    <t>VG48342</t>
  </si>
  <si>
    <t>VG483BA</t>
  </si>
  <si>
    <t>VG483BRA</t>
  </si>
  <si>
    <t>VG483CA</t>
  </si>
  <si>
    <t>VG483GA</t>
  </si>
  <si>
    <t>VG483SA</t>
  </si>
  <si>
    <t>VG48437</t>
  </si>
  <si>
    <t>VG48442</t>
  </si>
  <si>
    <t>VG484BA</t>
  </si>
  <si>
    <t>VG484BRA</t>
  </si>
  <si>
    <t>VG484CA</t>
  </si>
  <si>
    <t>VG484GA</t>
  </si>
  <si>
    <t>VG484SA</t>
  </si>
  <si>
    <t>VG48537</t>
  </si>
  <si>
    <t>VG48542</t>
  </si>
  <si>
    <t>VG485BA</t>
  </si>
  <si>
    <t>VG485BRA</t>
  </si>
  <si>
    <t>VG485CA</t>
  </si>
  <si>
    <t>VG485GA</t>
  </si>
  <si>
    <t>VG485SA</t>
  </si>
  <si>
    <t>VG51437</t>
  </si>
  <si>
    <t>VG51442</t>
  </si>
  <si>
    <t>Данный расчет является предварительным и может быть скорректирован.</t>
  </si>
  <si>
    <t>Электроустановочные изделии серии VGD Valero</t>
  </si>
  <si>
    <t>VGD Valero Лампа LED для световой индикации, 230В, цвет белый</t>
  </si>
  <si>
    <t>VGD</t>
  </si>
  <si>
    <t>VGD Valero электроустановочное оборудование</t>
  </si>
  <si>
    <t>VGD Electro</t>
  </si>
  <si>
    <t>Комфорт</t>
  </si>
  <si>
    <t>VGD Valero 3 мод. Коробка для твёрдых стен (107х73х50)</t>
  </si>
  <si>
    <t>VGD Valero Датчик движения ИК 2-проводный 1 модуль</t>
  </si>
  <si>
    <t>VGD Valero Вывод кабеля 1 выход диаметром 9мм 1 модуль</t>
  </si>
  <si>
    <t>VGD Valero 4 мод. Коробка для твёрдых стен (130х71х52)</t>
  </si>
  <si>
    <t>VGD Valero 6 мод. Коробка для твёрдых стен (186х76х52)</t>
  </si>
  <si>
    <t>VGD Valero Выключатель 10А винтовые клеммы 1 модуль</t>
  </si>
  <si>
    <t>VGD Valero Переключатель 10А винтовые клеммы 1 модуль</t>
  </si>
  <si>
    <t>VGD Valero Переключатель промежуточный (перекрестный) 10А винтовые клеммы 1 модуль</t>
  </si>
  <si>
    <t>VGD Valero Кнопочный выключатель 10А винтовые клеммы 1 модуль</t>
  </si>
  <si>
    <t>VGD Valero Заглушка 1 модуль, Черный</t>
  </si>
  <si>
    <t>VGD Valero Заглушка 1 модуль, Белый</t>
  </si>
  <si>
    <t>VGD Valero Заглушка 1 модуль, Песочный</t>
  </si>
  <si>
    <t>VGD Valero Заглушка 1 модуль, Сталь</t>
  </si>
  <si>
    <t>VGD Valero Заглушка 1 модуль, Серый</t>
  </si>
  <si>
    <t>VGD Valero Заглушка 1 модуль, Шоколад</t>
  </si>
  <si>
    <t>VGD Valero Лицевая панель для телефонных,компьютерных, спутниковых розеток и диммеров 1 модуль, Черный</t>
  </si>
  <si>
    <t>VGD Valero Лицевая панель для USB,телефонных,компьютерных, спутниковых розеток и диммеров 1 модуль, Белый</t>
  </si>
  <si>
    <t>VGD Valero Лицевая панель для USB,телефонных,компьютерных, спутниковых розеток и диммеров 1 модуль, Песоч</t>
  </si>
  <si>
    <t>VGD Valero Лицевая панель для USB,телефонных,компьютерных, спутниковых розеток и диммеров 1 модуль, Сталь</t>
  </si>
  <si>
    <t>VGD Valero Лицевая панель для телефонных,компьютерных, спутниковых розеток и диммеров 1 модуль, Серый</t>
  </si>
  <si>
    <t>VGD Valero Лицевая панель для USB,телефонных,компьютерных, спутниковых розеток и диммеров 1 модуль, Шоколад</t>
  </si>
  <si>
    <t>VGD Valero Лицевая панель для TV розеток Male с 1 отверстием 1 модуль, Черный</t>
  </si>
  <si>
    <t>VGD Valero Лицевая панель для TV розеток 1 модуль, Белый</t>
  </si>
  <si>
    <t>VGD Valero Лицевая панель для TV розеток Male с 1 отверстием 1 модуль, Песочный</t>
  </si>
  <si>
    <t>VGD Valero Лицевая панель для TV розеток Male с 1 отверстием 1 модуль, Серый</t>
  </si>
  <si>
    <t>VGD Valero Лицевая панель для TV розеток и кабельных выводов с 1 отверстием 1 модуль,Черный</t>
  </si>
  <si>
    <t>VGD Valero Лицевая панель для TV розеток и кабельных выводов с 1 отверстием 1 модуль, Белый</t>
  </si>
  <si>
    <t>VGD Valero Лицевая панель для TV розеток и кабельных выводов с 1 отверстием 1 модуль, Песочный</t>
  </si>
  <si>
    <t>VGD Valero Лицевая панель для TV розеток и кабельных выводов с 1 отверстием 1 модуль, Сталь</t>
  </si>
  <si>
    <t>VGD Valero Лицевая панель для TV розеток и кабельных выводов с 1 отверстием 1 модуль, Серый</t>
  </si>
  <si>
    <t>VGD Valero Лицевая панель для TV розеток и кабельных выводов с 1 отверстием 1 модуль, Шоколад</t>
  </si>
  <si>
    <t>VGD Valero Лицевая панель для розетки HDMI 1 модуль, Черный</t>
  </si>
  <si>
    <t>VGD Valero Лицевая панель для розетки HDMI 1 модуль, Белый</t>
  </si>
  <si>
    <t>VGD Valero Лицевая панель для розетки HDMI 1 модуль, Песочный</t>
  </si>
  <si>
    <t>VGD Valero Лицевая панель для розетки HDMI 1 модуль, Сталь</t>
  </si>
  <si>
    <t>VGD Valero Лицевая панель для розетки HDMI 1 модуль, Серый</t>
  </si>
  <si>
    <t>VGD Valero Лицевая панель для розетки HDMI 1 модуль, Шоколад</t>
  </si>
  <si>
    <t>VGD Valero Лицевая панель для розеток итал. стандарта 2К, 1 модуль,Черный</t>
  </si>
  <si>
    <t>VGD Valero Лицевая панель для розеток итал. стандарта 2К, 1 модуль, Белый</t>
  </si>
  <si>
    <t>VGD Valero Лицевая панель для розеток итал. стандарта 2К, 1 модуль, Песочный</t>
  </si>
  <si>
    <t>VGD Valero Лицевая панель для розеток итал. стандарта 2К, 1 модуль, Серый</t>
  </si>
  <si>
    <t>VGD Valero Лицевая панель для выкл. и переключателей 1 модуль, Черный</t>
  </si>
  <si>
    <t>VGD Valero Лицевая панель для выкл. и переключателей 1 модуль, Белый</t>
  </si>
  <si>
    <t>VGD Valero Лицевая панель для выкл. и переключателей 1 модуль, Песочный</t>
  </si>
  <si>
    <t>VGD Valero Лицевая панель для выкл. и переключателей 1 модуль, Сталь</t>
  </si>
  <si>
    <t>VGD Valero Лицевая панель для выкл. и переключателей 1 модуль, Серый</t>
  </si>
  <si>
    <t>VGD Valero Лицевая панель для выкл. и переключателей 1 модуль, Шоколад</t>
  </si>
  <si>
    <t>VGD Valero Лицевая панель для выкл. рольставень 1 модуль, Черный</t>
  </si>
  <si>
    <t>VGD Valero Лицевая панель для выкл. рольставень 1 модуль, Белый</t>
  </si>
  <si>
    <t>VGD Valero Лицевая панель для выкл. рольставень 1 модуль, Песочный</t>
  </si>
  <si>
    <t>VGD Valero Лицевая панель для выкл. рольставень 1 модуль, Сталь</t>
  </si>
  <si>
    <t>VGD Valero Лицевая панель для выкл. рольставень 1 модуль, Серый</t>
  </si>
  <si>
    <t>VGD Valero Лицевая панель для выкл. рольставень 1 модуль, Шоколад</t>
  </si>
  <si>
    <t>VGD Valero Выключатель 10А винтовые клеммы 2 модуля</t>
  </si>
  <si>
    <t>VGD Valero Переключатель 10А винтовые клеммы 2 модуля</t>
  </si>
  <si>
    <t>VGD Valero Кнопочный выключатель 10А винтовые клеммы 2 модуля</t>
  </si>
  <si>
    <t>VGD Valero Заглушка 2 модуля, Черный</t>
  </si>
  <si>
    <t>VGD Valero Заглушка 2 модуля, Белый</t>
  </si>
  <si>
    <t>VGD Valero Заглушка 2 модуля, Песочный</t>
  </si>
  <si>
    <t>VGD Valero Заглушка 2 модуля, Сталь</t>
  </si>
  <si>
    <t>VGD Valero Заглушка 2 модуля, Серый</t>
  </si>
  <si>
    <t>VGD Valero Заглушка 2 модуля, Шоколад</t>
  </si>
  <si>
    <t>VGD Valero Лицевая панель для розеток 2К+З с плоской лицевой панелью нем./итал.станд. 2 модуля, Черный</t>
  </si>
  <si>
    <t>VGD Valero Лицевая панель для розеток 2К+З с плоской лицевой панелью нем./итал.станд. 2 модуля, Белый</t>
  </si>
  <si>
    <t>VGD Valero Лицевая панель для розеток 2К+З с плоской лицевой панелью нем./итал.станд. 2 модуля, Песочный</t>
  </si>
  <si>
    <t>VGD Valero Лицевая панель для розеток 2К+З с плоской лицевой панелью нем./итал.станд. 2 модуля, Сталь</t>
  </si>
  <si>
    <t>VGD Valero Лицевая панель для розеток 2К+З с плоской лицевой панелью нем./итал.станд. 2 модуля, Серый</t>
  </si>
  <si>
    <t>VGD Valero Лицевая панель для розеток 2К+З с плоской лицевой панелью нем./итал.станд. 2 модуля, Шоколад</t>
  </si>
  <si>
    <t>VGD Valero Лицевая панель для розеток 2К+З с крышкой нем.ст. 2 модуля, Черный</t>
  </si>
  <si>
    <t>VGD Valero Лицевая панель для розеток 2К+З с крышкой нем.ст. 2 модуля, Белый</t>
  </si>
  <si>
    <t>VGD Valero Лицевая панель для розеток 2К+З с крышкой нем.ст. 2 модуля, Песочный</t>
  </si>
  <si>
    <t>VGD Valero Лицевая панель для розеток 2К+З с крышкой нем.ст. 2 модуля, Сталь</t>
  </si>
  <si>
    <t>VGD Valero Лицевая панель для розеток 2К+З с крышкой нем.ст. 2 модуля, Серый</t>
  </si>
  <si>
    <t>VGD Valero Лицевая панель для розеток 2К+З с крышкой нем.ст. 2 модуля, Шоколад</t>
  </si>
  <si>
    <t>VGD Valero Лицевая панель для TV розеток и кабельных выводов с 1 отверстием 2 модуля, Черный</t>
  </si>
  <si>
    <t>VGD Valero Лицевая панель для TV розеток и кабельных выводов с 1 отверстием 2 модуля, Белый</t>
  </si>
  <si>
    <t>VGD Valero Лицевая панель для TV розеток и кабельных выводов с 1 отверстием 2 модуля, Песочный</t>
  </si>
  <si>
    <t>VGD Valero Лицевая панель для TV розеток и кабельных выводов с 1 отверстием 2 модуля, Сталь</t>
  </si>
  <si>
    <t>VGD Valero Лицевая панель для TV розеток и кабельных выводов с 1 отверстием 2 модуля, Серый</t>
  </si>
  <si>
    <t>VGD Valero Лицевая панель для TV розеток и кабельных выводов с 1 отверстием 2 модуля, Шоколад</t>
  </si>
  <si>
    <t>VGD Valero Лицевая панель для TV розеток Male с 1 отверстием 2 модуля, Черный</t>
  </si>
  <si>
    <t>VGD Valero Лицевая панель для TV розеток Male с 1 отверстием 2 модуля, Белый</t>
  </si>
  <si>
    <t>VGD Valero Лицевая панель для TV розеток Male с 1 отверстием 2 модуля, Песочный</t>
  </si>
  <si>
    <t>VGD Valero Лицевая панель для TV розеток Male с 1 отверстием 2 модуля, Серый</t>
  </si>
  <si>
    <t>VGD Valero Лицевая панель для розеток USB, TF, RJ45 и SAT, 2 модуля, Черный</t>
  </si>
  <si>
    <t>VGD Valero Лицевая панель для розеток USB, TF, RJ45 и SAT, 2 модуля, Белый</t>
  </si>
  <si>
    <t>VGD Valero Лицевая панель для розеток USB, TF, RJ45 и SAT, 2 модуля, Песочный</t>
  </si>
  <si>
    <t>VGD Valero Лицевая панель для розеток USB, TF, RJ45 и SAT, 2 модуля, Сталь</t>
  </si>
  <si>
    <t>VGD Valero Лицевая панель для розеток USB, TF, RJ45, SAT, 2 модуля, Серый</t>
  </si>
  <si>
    <t>VGD Valero Лицевая панель для розеток USB, TF, RJ45 и SAT, 2 модуля, Шоколад</t>
  </si>
  <si>
    <t>VGD Valero Розетка нем./итал.станд. с плоской лицевой панелью 10/16А 2 модуля, Черный</t>
  </si>
  <si>
    <t>VGD Valero Розетка нем./итал.станд. с плоской лицевой панелью 10/16А 2 модуля, Белый</t>
  </si>
  <si>
    <t>VGD Valero Розетка нем./итал.станд. с плоской лицевой панелью 10/16А 2 модуля, Песочный</t>
  </si>
  <si>
    <t>VGD Valero Розетка нем./итал.станд. с плоской лицевой панелью 10/16А 2 модуля, Сталь</t>
  </si>
  <si>
    <t>VGD Valero Розетка нем./итал.станд. с плоской лицевой панелью 10/16А 2 модуля, Серый</t>
  </si>
  <si>
    <t>VGD Valero Розетка нем./итал.станд. с плоской лицевой панелью 10/16А 2 модуля, Шоколад</t>
  </si>
  <si>
    <t>VGD Valero Лицевая панель для датчика движения 1 модуль, Черный</t>
  </si>
  <si>
    <t>VGD Valero Лицевая панель для датчика движения 1 модуль, Белый</t>
  </si>
  <si>
    <t>VGD Valero Лицевая панель для датчика движения 1 модуль, Песочный</t>
  </si>
  <si>
    <t>VGD Valero Лицевая панель для датчика движения 1 модуль, Серый</t>
  </si>
  <si>
    <t>VGD Valero Лицевая панель для датчика движения 2 модуля, Черный</t>
  </si>
  <si>
    <t>VGD Valero Лицевая панель для датчика движения 2 модуля, Белый</t>
  </si>
  <si>
    <t>VGD Valero Лицевая панель для датчика движения 2 модуля, Песочный</t>
  </si>
  <si>
    <t>VGD Valero Лицевая панель для датчика движения 2 модуля, Сталь</t>
  </si>
  <si>
    <t>VGD Valero Лицевая панель для датчика движения 2 модуля, Серый</t>
  </si>
  <si>
    <t>VGD Valero Лицевая панель для датчика движения 2 модуля, Шоколад</t>
  </si>
  <si>
    <t>VGD Valero Лицевая панель для розеток 2К+З нем.ст. 2 модуля, Черный</t>
  </si>
  <si>
    <t>VGD Valero Лицевая панель для розеток 2К+З нем.ст. 2 модуля, Белый</t>
  </si>
  <si>
    <t>VGD Valero Лицевая панель для розеток 2К+З нем.ст. 2 модуля, Песочный</t>
  </si>
  <si>
    <t>VGD Valero Лицевая панель для розеток 2К+З нем.ст. 2 модуля, Сталь</t>
  </si>
  <si>
    <t>VGD Valero Лицевая панель для розеток 2К+З нем.ст. 2 модуля, Серый</t>
  </si>
  <si>
    <t>VGD Valero Лицевая панель для розеток 2К+З нем.ст. 2 модуля, Шоколад</t>
  </si>
  <si>
    <t>VGD Valero Лицевая панель для кнопочного светорегулятора 2 модуля, Черный</t>
  </si>
  <si>
    <t>VGD Valero Лицевая панель для кнопочного светорегулятора 2 модуля, Белый</t>
  </si>
  <si>
    <t>VGD Valero Лицевая панель для кнопочного светорегулятора 2 модуля, Песочный</t>
  </si>
  <si>
    <t>VGD Valero Лицевая панель для кнопочного светорегулятора 2 модуля, Сталь</t>
  </si>
  <si>
    <t>VGD Valero Лицевая панель для кнопочного светорегулятора 2 модуля, Серый</t>
  </si>
  <si>
    <t>VGD Valero Лицевая панель для кнопочного светорегулятора 2 модуля, Шоколад</t>
  </si>
  <si>
    <t>VGD Valero Датчик движения ИК 2-проводный 2 модуля</t>
  </si>
  <si>
    <t>VGD Valero Лицевая панель для устройств 45х45 мм.2 модуля.Цвет Черный</t>
  </si>
  <si>
    <t>VGD Valero Лицевая панель для устройств 45х45 мм.2 модуля.Цвет Белый</t>
  </si>
  <si>
    <t>VGD Valero Лицевая панель для устройств 45х45 мм.2 модуля.Цвет Песочный</t>
  </si>
  <si>
    <t>VGD Valero Лицевая панель для устройств 45х45 мм.2 модуля.Цвет Сталь</t>
  </si>
  <si>
    <t>VGD Valero Лицевая панель для устройств 45х45 мм.2 модуля.Цвет Серый</t>
  </si>
  <si>
    <t>VGD Valero Лицевая панель для устройств 45х45 мм.2 модуля.Цвет Шоколад</t>
  </si>
  <si>
    <t>VGD Valero Лицевая панель для комбинированных розеток 2К+З/USB 2 модуля, Черный</t>
  </si>
  <si>
    <t>VGD Valero Лицевая панель для комбинированных розеток 2К+З/USB 2 модуля, Белый</t>
  </si>
  <si>
    <t>VGD Valero Лицевая панель для комбинированных розеток 2К+З/USB 2 модуля, Песочный</t>
  </si>
  <si>
    <t>VGD Valero Лицевая панель для комбинированных розеток 2К+З/USB 2 модуля, Сталь</t>
  </si>
  <si>
    <t>VGD Valero Лицевая панель для комбинированных розеток 2К+З/USB 2 модуля, Серый</t>
  </si>
  <si>
    <t>VGD Valero Лицевая панель для комбинированных розеток 2К+З/USB 2 модуля, Шоколад</t>
  </si>
  <si>
    <t>VGD Valero Лицевая панель для выкл. и переключателей 2 модуля, Черный</t>
  </si>
  <si>
    <t>VGD Valero Лицевая панель для выкл. и переключателей 2 модуля, Белый</t>
  </si>
  <si>
    <t>VGD Valero Лицевая панель для выкл. и переключателей 2 модуля, Песочный</t>
  </si>
  <si>
    <t>VGD Valero Лицевая панель для выкл. и переключателей 2 модуля, Сталь</t>
  </si>
  <si>
    <t>VGD Valero Лицевая панель для выкл. и переключателей 2 модуля, Серый</t>
  </si>
  <si>
    <t>VGD Valero Лицевая панель для выкл. и переключателей 2 модуля, Шоколад</t>
  </si>
  <si>
    <t>VGD Valero Лицевая панель для выкл. рольставень 2 модуля, Черный</t>
  </si>
  <si>
    <t>VGD Valero Лицевая панель для выкл. рольставень 2 модуля, Белый</t>
  </si>
  <si>
    <t>VGD Valero Лицевая панель для выкл. рольставень 2 модуля, Песочный</t>
  </si>
  <si>
    <t>VGD Valero Лицевая панель для выкл. рольставень 2 модуля, Сталь</t>
  </si>
  <si>
    <t>VGD Valero Лицевая панель для выкл. рольставень 2 модуля, Серый</t>
  </si>
  <si>
    <t>VGD Valero Лицевая панель для выкл. рольставень 2 модуля, Шоколад</t>
  </si>
  <si>
    <t>VGD Valero Розетка телевизионная TV "звезда", разъем Female 1 модуль, Черный</t>
  </si>
  <si>
    <t>VGD Valero Розетка телевизионная TV "звезда", разъем Female 1 модуль, Белый</t>
  </si>
  <si>
    <t>VGD Valero Розетка телевизионная TV "звезда", разъем Female 1 модуль, Песочный</t>
  </si>
  <si>
    <t>VGD Valero Розетка телевизионная TV "звезда", разъем Female 1 модуль, Серый</t>
  </si>
  <si>
    <t>VGD Valero Розетка спутниковая, TV-SAT разъем F 1 модуль, Черный</t>
  </si>
  <si>
    <t>VGD Valero Розетка спутниковая, TV-SAT разъем F 1 модуль, Белый</t>
  </si>
  <si>
    <t>VGD Valero Розетка спутниковая, TV-SAT разъем F 1 модуль, Песочный</t>
  </si>
  <si>
    <t>VGD Valero Розетка спутниковая, TV-SAT разъем F 1 модуль, Серый</t>
  </si>
  <si>
    <t>VGD Valero Розетка телевизионная TV простая, разъем Male 1 модуль, Черный</t>
  </si>
  <si>
    <t>VGD Valero Розетка телевизионная TV простая, разъем Male 1 модуль, Белый</t>
  </si>
  <si>
    <t>VGD Valero Розетка телевизионная TV простая, разъем Male 1 модуль, Песочный</t>
  </si>
  <si>
    <t>VGD Valero Розетка телевизионная TV простая, разъем Male 1 модуль, Сталь</t>
  </si>
  <si>
    <t>VGD Valero Розетка телевизионная TV простая, разъем Male 1 модуль, Серый</t>
  </si>
  <si>
    <t>VGD Valero Розетка телевизионная TV простая, разъем Male 1 модуль, Шоколад</t>
  </si>
  <si>
    <t>VGD Valero Жалюзийный кнопочный выключатель со взаимоблокировкой 1 модуль</t>
  </si>
  <si>
    <t>VGD Valero Светорегулятор кнопочный 240В 2-проводный 3-400Вт (LED 200 Вт), 2 модуля.</t>
  </si>
  <si>
    <t>VGD Valero Розетка нем.ст. 2К+З 16А винтовые клеммы 2 модуля, Черный</t>
  </si>
  <si>
    <t>VGD Valero Розетка нем.ст. 2К+З 16А винтовые клеммы 2 модуля, Белый</t>
  </si>
  <si>
    <t>VGD Valero Розетка нем.ст. 2К+З 16А винтовые клеммы 2 модуля, Песочный</t>
  </si>
  <si>
    <t>VGD Valero Розетка нем.ст. 2К+З 16А винтовые клеммы 2 модуля, Сталь</t>
  </si>
  <si>
    <t>VGD Valero Розетка нем.ст. 2К+З 16А винтовые клеммы 2 модуля, Серый (аналог VG41410)</t>
  </si>
  <si>
    <t>VGD Valero Розетка нем.ст. 2К+З 16А винтовые клеммы 2 модуля, Шоколад</t>
  </si>
  <si>
    <t>VGD Valero Розетка итальянского стандарта для вилок 2К 16А 1 модуль, Черный</t>
  </si>
  <si>
    <t>VGD Valero Розетка итальянского стандарта для вилок 2К 16А 1 модуль, Белый</t>
  </si>
  <si>
    <t>VGD Valero Розетка итальянского стандарта для вилок 2К 16А 1 модуль, Песочый</t>
  </si>
  <si>
    <t>VGD Valero Розетка итальянского стандарта для вилок 2К 16А 1 модуль, Серый</t>
  </si>
  <si>
    <t>VGD Valero Зарядное устройство USB Стандарт А 5V 2100мА 1 модуль, Черный</t>
  </si>
  <si>
    <t>VGD Valero Зарядное устройство USB Стандарт А 5V 2100мА 1 модуль, Белый</t>
  </si>
  <si>
    <t>VGD Valero Зарядное устройство USB Стандарт А 5V 2100мА 1 модуль, Песочный</t>
  </si>
  <si>
    <t>VGD Valero Зарядное устройство USB Стандарт А 5V 2100мА 1 модуль, Серый</t>
  </si>
  <si>
    <t>VGD Valero Лицевая панель для карточного выключателя 2 модуля, Черный</t>
  </si>
  <si>
    <t>VGD Valero Лицевая панель для карточного выключателя 2 модуля, Белый</t>
  </si>
  <si>
    <t>VGD Valero Лицевая панель для карточного выключателя 2 модуля, Песочный</t>
  </si>
  <si>
    <t>VGD Valero Лицевая панель для карточного выключателя 2 модуля, Сталь</t>
  </si>
  <si>
    <t>VGD Valero Лицевая панель для карточного выключателя 2 модуля, Серый</t>
  </si>
  <si>
    <t>VGD Valero Лицевая панель для карточного выключателя 2 модуля, Шоколад</t>
  </si>
  <si>
    <t>VGD Valero Розетка телефонная RJ11 1 модуль, Черный</t>
  </si>
  <si>
    <t>VGD Valero Розетка телефонная RJ11 1 модуль, Белый</t>
  </si>
  <si>
    <t>VGD Valero Розетка телефонная RJ11 1 модуль, Песочный</t>
  </si>
  <si>
    <t>VGD Valero Розетка телефонная RJ11 1 модуль, Сталь</t>
  </si>
  <si>
    <t>VGD Valero Розетка телефонная RJ11 1 модуль, Серый</t>
  </si>
  <si>
    <t>VGD Valero Розетка телефонная RJ11 1 модуль, Шоколад</t>
  </si>
  <si>
    <t>VGD Valero Розетка компьютерная RJ45 cat5e UTP 1 модуль, Черный</t>
  </si>
  <si>
    <t>VGD Valero Розетка компьютерная RJ45 cat5e UTP 1 модуль, Белый</t>
  </si>
  <si>
    <t>VGD Valero Розетка компьютерная RJ45 cat5e UTP 1 модуль, Песочный</t>
  </si>
  <si>
    <t>VGD Valero Розетка компьютерная RJ45 cat5e UTP 1 модуль, Сталь</t>
  </si>
  <si>
    <t>VGD Valero Розетка компьютерная RJ45 cat5e UTP 1 модуль, Серый</t>
  </si>
  <si>
    <t>VGD Valero Розетка компьютерная RJ45 cat5e UTP 1 модуль, Шоколад</t>
  </si>
  <si>
    <t>VGD Valero Розетка компьютерная RJ45 cat6 UTP 1 модуль, Черный</t>
  </si>
  <si>
    <t>VGD Valero Розетка компьютерная RJ45 cat6 UTP 1 модуль, Белый</t>
  </si>
  <si>
    <t>VGD Valero Розетка компьютерная RJ45 cat6 UTP 1 модуль, Песочный</t>
  </si>
  <si>
    <t>VGD Valero Розетка компьютерная RJ45 cat6 UTP 1 модуль, Сталь</t>
  </si>
  <si>
    <t>VGD Valero Розетка компьютерная RJ45 cat6 UTP 1 модуль, Серый</t>
  </si>
  <si>
    <t>VGD Valero Розетка компьютерная RJ45 cat6 UTP 1 модуль, Шоколад</t>
  </si>
  <si>
    <t>VGD Valero Розетка HDMI 1 модуль</t>
  </si>
  <si>
    <t>VGD Valero Зарядное устройство USB Стандарт A-С 5V 3100мА 1 модуль, Черный</t>
  </si>
  <si>
    <t>VGD Valero Зарядное устройство USB Стандарт A-С 5V 3100мА 1 модуль, Белый</t>
  </si>
  <si>
    <t>VGD Valero Зарядное устройство USB Стандарт A-С 5V 3100мА 1 модуль, Песочный</t>
  </si>
  <si>
    <t>VGD Valero Зарядное устройство USB Стандарт A-С 5V 3100мА 1 модуль, Сталь</t>
  </si>
  <si>
    <t>VGD Valero Зарядное устройство USB Стандарт A-С 5V 3100мА 1 модуль, Серый</t>
  </si>
  <si>
    <t>VGD Valero Зарядное устройство USB Стандарт A-С 5V 3100мА 1 модуль, Шоколад</t>
  </si>
  <si>
    <t>VGD Valero Зарядное устройство USB Стандарты А-А 5V 2100мА 1 модуль, Черный</t>
  </si>
  <si>
    <t>VGD Valero Зарядное устройство USB Стандарты А-А 5V 2100мА 1 модуль, Белый</t>
  </si>
  <si>
    <t>VGD Valero Зарядное устройство USB Стандарты А-А 5V 2100мА 1 модуль, Песочный</t>
  </si>
  <si>
    <t>VGD Valero Зарядное устройство USB Стандарты А-А 5V 2100мА 1 модуль, Серый</t>
  </si>
  <si>
    <t>VGD Valero Светорегулятор поворотный 240В 2-проводный 100-1000Вт, 1 модуль, Черный</t>
  </si>
  <si>
    <t>VGD Valero Светорегулятор поворотный 240В 2-проводный 100-1000Вт, 1 модуль, Белый</t>
  </si>
  <si>
    <t>VGD Valero Светорегулятор поворотный 240В 2-проводный 100-1000Вт, 1 модуль, Песочный</t>
  </si>
  <si>
    <t>VGD Valero Светорегулятор поворотный 240В 2-проводный 100-1000Вт, 1 модуль, Сталь</t>
  </si>
  <si>
    <t>VGD Valero Светорегулятор поворотный 240В 2-проводный 100-1000Вт, 1 модуль, Серый</t>
  </si>
  <si>
    <t>VGD Valero Светорегулятор поворотный 240В 2-проводный 100-1000Вт, 1 модуль, Шоколад</t>
  </si>
  <si>
    <t>VGD Valero Термостат для тёплых полов цифровой с дисплеем с выносным датчиком 230В 16А 2 модуля, в сборе с суппортом, Черный</t>
  </si>
  <si>
    <t>VGD Valero Термостат для тёплых полов цифровой с дисплеем с выносным датчиком 230В 16А 2 модуля, в сборе с суппортом, Белый</t>
  </si>
  <si>
    <t>VGD Valero Термостат для тёплых полов цифровой с дисплеем с выносным датчиком 230В 16А 2 модуля, в сборе с суппортом, Песочный</t>
  </si>
  <si>
    <t>VGD Valero Термостат для тёплых полов цифровой с дисплеем с выносным датчиком 230В 16А 2 модуля, в сборе с суппортом, Сталь</t>
  </si>
  <si>
    <t>VGD Valero Термостат для тёплых полов цифровой с дисплеем с выносным датчиком 230В 16А 2 модуля, в сборе с суппортом, Серый</t>
  </si>
  <si>
    <t>VGD Valero Термостат для тёплых полов цифровой с дисплеем с выносным датчиком 230В 16А 2 модуля, в сборе с суппортом, Шоколад</t>
  </si>
  <si>
    <t>VGD Valero Карточный выключатель 230В 2 модуля</t>
  </si>
  <si>
    <t>VGD Valero Декоративная рамка 3 модуля итал.стандарт, Черный</t>
  </si>
  <si>
    <t>VGD Valero Декоративная рамка 3 модуля, итал.стандарт, Белый</t>
  </si>
  <si>
    <t>VGD Valero Декоративная рамка 3 модуля,итал.стандарт, Песочный</t>
  </si>
  <si>
    <t>VGD Valero Декоративная рамка 3 модуля, итал.стандарт, Сталь</t>
  </si>
  <si>
    <t>VGD Valero Декоративная рамка 3 модуля итал.стандарт, Серый</t>
  </si>
  <si>
    <t>VGD Valero Декоративная рамка 3 модуля,итал.стандарт, Шоколад</t>
  </si>
  <si>
    <t>VGD Valero Декоративная рамка 3 модуля,итал.стандарт, Черный Алюминий</t>
  </si>
  <si>
    <t>VGD Valero Декоративная рамка 3 модуля итал.стандарт, стекло глянцевое черное</t>
  </si>
  <si>
    <t>VGD Valero Декоративная рамка 3 модуля,итал.стандарт, Бронзовый Алюминий</t>
  </si>
  <si>
    <t>VGD Valero Декоративная рамка 3 модуля,итал.стандарт, Космический Алюминий</t>
  </si>
  <si>
    <t>VGD Valero Декоративная рамка 3 модуля итал.стандарт, стекло матовое кашемир</t>
  </si>
  <si>
    <t>VGD Valero Декоративная рамка 3 модуля,итал.стандарт, Золотистый Алюминий</t>
  </si>
  <si>
    <t>VGD Valero Декоративная рамка 3 модуля,итал.стандарт, Серебристый Алюминий</t>
  </si>
  <si>
    <t>VGD Valero Декоративная рамка 3 модуля, стекло глянцевое кашемир</t>
  </si>
  <si>
    <t>VGD Valero Декоративная рамка 3 модуля, стекло глянцевое белое</t>
  </si>
  <si>
    <t>VGD Valero Декоративная рамка 3 модуля итал.стандарт, стекло матовое белое</t>
  </si>
  <si>
    <t>VGD Valero Декоративная рамка 4 модуля итал.стандарт, Черный</t>
  </si>
  <si>
    <t>VGD Valero Декоративная рамка 4 модуля итал.стандарт, Белый</t>
  </si>
  <si>
    <t>VGD Valero Декоративная рамка 4 модуля итал.стандарт, Песочный</t>
  </si>
  <si>
    <t>VGD Valero Декоративная рамка 4 модуля итал.стандарт, Сталь</t>
  </si>
  <si>
    <t>VGD Valero Декоративная рамка 4 модуля итал.стандарт, Серый</t>
  </si>
  <si>
    <t>VGD Valero Декоративная рамка 4 модуля итал.стандарт, Шоколад</t>
  </si>
  <si>
    <t>VGD Valero Декоративная рамка 4 модуля,итал.стандарт, Черный Алюминий</t>
  </si>
  <si>
    <t>VGD Valero Декоративная рамка 4 модуля итал.стандарт, стекло глянцевое черное</t>
  </si>
  <si>
    <t>VGD Valero Декоративная рамка 4 модуля,итал.стандарт, Бронзовый Алюминий</t>
  </si>
  <si>
    <t>VGD Valero Декоративная рамка 4 модуля,итал.стандарт, Космический Алюминий</t>
  </si>
  <si>
    <t>VGD Valero Декоративная рамка 4 модуля итал.стандарт, стекло матовое кашемир</t>
  </si>
  <si>
    <t>VGD Valero Декоративная рамка 4 модуля,итал.стандарт, Золотистый Алюминий</t>
  </si>
  <si>
    <t>VGD Valero Декоративная рамка 4 модуля,итал.стандарт, Серебристый Алюминий</t>
  </si>
  <si>
    <t>VGD Valero Декоративная рамка 4 модуля, стекло глянцевое кашемир</t>
  </si>
  <si>
    <t>VGD Valero Декоративная рамка 4 модуля, стекло глянцевое белое</t>
  </si>
  <si>
    <t>VGD Valero Декоративная рамка 4 модуля итал.стандарт, стекло матовое белое</t>
  </si>
  <si>
    <t>VGD Valero Декоративная рамка 6 модулей итал.стандарт, Черный</t>
  </si>
  <si>
    <t>VGD Valero Декоративная рамка 6 модулей итал.стандарт, Белый</t>
  </si>
  <si>
    <t>VGD Valero Декоративная рамка 6 модулей итал.стандарт, Песочный</t>
  </si>
  <si>
    <t>VGD Valero Декоративная рамка 6 модулей итал.стандарт, Сталь</t>
  </si>
  <si>
    <t>VGD Valero Декоративная рамка 6 модулей итал.стандарт, Серый</t>
  </si>
  <si>
    <t>VGD Valero Декоративная рамка 6 модулей итал.стандарт, Шоколад</t>
  </si>
  <si>
    <t>VGD Valero Декоративная рамка 6 модулей,итал.стандарт, Черный Алюминий</t>
  </si>
  <si>
    <t>VGD Valero Декоративная рамка 6 модулей итал.стандарт, стекло глянцевое черное</t>
  </si>
  <si>
    <t>VGD Valero Декоративная рамка 6 модулей,итал.стандарт, Бронзовый Алюминий</t>
  </si>
  <si>
    <t>VGD Valero Декоративная рамка 6 модулей,итал.стандарт, Космический Алюминий</t>
  </si>
  <si>
    <t>VGD Valero Декоративная рамка 6 модулей итал.стандарт, стекло матовое кашемир</t>
  </si>
  <si>
    <t>VGD Valero Декоративная рамка 6 модулей,итал.стандарт, Золотистый Алюминий</t>
  </si>
  <si>
    <t>VGD Valero Декоративная рамка 6 модулей,итал.стандарт, Серебристый Алюминий</t>
  </si>
  <si>
    <t>VGD Valero Декоративная рамка 6 модулей, стекло глянцевое кашемир</t>
  </si>
  <si>
    <t>VGD Valero Декоративная рамка 6 модулей, стекло глянцевое белое</t>
  </si>
  <si>
    <t>VGD Valero Декоративная рамка 6 модулей итал.стандарт, стекло матовое белое</t>
  </si>
  <si>
    <t>VGD Valero Суппорт 2 модуля</t>
  </si>
  <si>
    <t>VGD Valero Суппорт 3 модуля</t>
  </si>
  <si>
    <t>VGD Valero Суппорт 4 модуля</t>
  </si>
  <si>
    <t>VGD Valero Суппорт 6 модулей</t>
  </si>
  <si>
    <t>VGD Valero Декоративная рамка 2 модуля, Черный</t>
  </si>
  <si>
    <t>VGD Valero Декоративная рамка 2 модуля, Белый</t>
  </si>
  <si>
    <t>VGD Valero Декоративная рамка 2 модуля, Песочный</t>
  </si>
  <si>
    <t>VGD Valero Декоративная рамка 2 модуля, Сталь</t>
  </si>
  <si>
    <t>VGD Valero Декоративная рамка 2 модуля, Серый</t>
  </si>
  <si>
    <t>VGD Valero Декоративная рамка 2 модуля, Шоколад</t>
  </si>
  <si>
    <t>VGD Valero Декоративная рамка 2 модуля, Черный Алюминий</t>
  </si>
  <si>
    <t>VGD Valero Декоративная рамка 2 модуля, стекло матовое черное</t>
  </si>
  <si>
    <t>VGD Valero Декоративная рамка 2 модуля, стекло глянцевое черное</t>
  </si>
  <si>
    <t>VGD Valero Декоративная рамка 2 модуля, Бронзовый Алюминий</t>
  </si>
  <si>
    <t>VGD Valero Декоративная рамка 2 модуля, Космический Алюминий</t>
  </si>
  <si>
    <t>VGD Valero Декоративная рамка 2 модуля, стекло матовое кашемир</t>
  </si>
  <si>
    <t>VGD Valero Декоративная рамка 2 модуля, Золотистый Алюминий</t>
  </si>
  <si>
    <t>VGD Valero Декоративная рамка 2 модуля, стекло матовое серое</t>
  </si>
  <si>
    <t>VGD Valero Декоративная рамка 2 модуля, Серебристый Алюминий</t>
  </si>
  <si>
    <t>VGD Valero Декоративная рамка 2 модуля, стекло глянцевое кашемир</t>
  </si>
  <si>
    <t>VGD Valero Декоративная рамка 2 модуля, стекло глянцевое серое</t>
  </si>
  <si>
    <t>VGD Valero Декоративная рамка 2 модуля, стекло глянцевое белое</t>
  </si>
  <si>
    <t>VGD Valero Декоративная рамка 2 модуля, стекло матовое белое</t>
  </si>
  <si>
    <t>VGD Valero Декоративная рамка 2+2 модуля, Черный</t>
  </si>
  <si>
    <t>VGD Valero Декоративная рамка 2+2 модуля, Белый</t>
  </si>
  <si>
    <t>VGD Valero Декоративная рамка 2+2 модуля, Песочный</t>
  </si>
  <si>
    <t>VGD Valero Декоративная рамка 2+2 модуля, Сталь</t>
  </si>
  <si>
    <t>VGD Valero Декоративная рамка 2+2 модуля, Серый</t>
  </si>
  <si>
    <t>VGD Valero Декоративная рамка 2+2 модуля, Шоколад</t>
  </si>
  <si>
    <t>VGD Valero Декоративная рамка 2+2 модуля, Черный Алюминий</t>
  </si>
  <si>
    <t>VGD Valero Декоративная рамка 2+2 модуля, стекло матовое черное</t>
  </si>
  <si>
    <t>VGD Valero Декоративная рамка 2+2 модуля, стекло глянцевое черное</t>
  </si>
  <si>
    <t>VGD Valero Декоративная рамка 2+2 модуля, Бронзовый Алюминий</t>
  </si>
  <si>
    <t>VGD Valero Декоративная рамка 2+2 модуля, Космический Алюминий</t>
  </si>
  <si>
    <t>VGD Valero Декоративная рамка 2+2 модуля, стекло матовое кашемир</t>
  </si>
  <si>
    <t>VGD Valero Декоративная рамка 2+2 модуля, Золотистый Алюминий</t>
  </si>
  <si>
    <t>VGD Valero Декоративная рамка 2+2 модуля, стекло матовое серое</t>
  </si>
  <si>
    <t>VGD Valero Декоративная рамка 2+2 модуля, Серебристый Алюминий</t>
  </si>
  <si>
    <t>VGD Valero Декоративная рамка 2+2 модуля, стекло глянцевое кашемир</t>
  </si>
  <si>
    <t>VGD Valero Декоративная рамка 2+2 модуля, стекло глянцевое серое</t>
  </si>
  <si>
    <t>VGD Valero Декоративная рамка 2+2 модуля, стекло глянцевое белое</t>
  </si>
  <si>
    <t>VGD Valero Декоративная рамка 2+2 модуля, стекло матовое белое</t>
  </si>
  <si>
    <t>VGD Valero Декоративная рамка 2+2+2 модуля, Черный</t>
  </si>
  <si>
    <t>VGD Valero Декоративная рамка 2+2+2 модуля, Белый</t>
  </si>
  <si>
    <t>VGD Valero Декоративная рамка 2+2+2 модуля, Песочный</t>
  </si>
  <si>
    <t>VGD Valero Декоративная рамка 2+2+2 модуля, Сталь</t>
  </si>
  <si>
    <t>VGD Valero Декоративная рамка 2+2+2 модуля, Серый</t>
  </si>
  <si>
    <t>VGD Valero Декоративная рамка 2+2+2 модуля, Шоколад</t>
  </si>
  <si>
    <t>VGD Valero Декоративная рамка 2+2+2 модуля, Черный Алюминий</t>
  </si>
  <si>
    <t>VGD Valero Декоративная рамка 2+2+2 модуля, стекло матовое черное</t>
  </si>
  <si>
    <t>VGD Valero Декоративная рамка 2+2+2 модуля, стекло глянцевое черное</t>
  </si>
  <si>
    <t>VGD Valero Декоративная рамка 2+2+2 модуля, Бронзовый Алюминий</t>
  </si>
  <si>
    <t>VGD Valero Декоративная рамка 2+2+2 модуля, Космический Алюминий</t>
  </si>
  <si>
    <t>VGD Valero Декоративная рамка 2+2+2 модуля, стекло матовое кашемир</t>
  </si>
  <si>
    <t>VGD Valero Декоративная рамка 2+2+2 модуля, Золотистый Алюминий</t>
  </si>
  <si>
    <t>VGD Valero Декоративная рамка 2+2+2 модуля, стекло матовое серое</t>
  </si>
  <si>
    <t>VGD Valero Декоративная рамка 2+2+2 модуля, Серебристый Алюминий</t>
  </si>
  <si>
    <t>VGD Valero Декоративная рамка 2+2+2 модуля, стекло глянцевое кашемир</t>
  </si>
  <si>
    <t>VGD Valero Декоративная рамка 2+2+2 модуля, стекло глянцевое серое</t>
  </si>
  <si>
    <t>VGD Valero Декоративная рамка 2+2+2 модуля, стекло глянцевое белое</t>
  </si>
  <si>
    <t>VGD Valero Декоративная рамка 2+2+2 модуля, стекло матовое белое</t>
  </si>
  <si>
    <t>VGD Valero Декоративная рамка 2+2+2+2 модуля, Черный</t>
  </si>
  <si>
    <t>VGD Valero Декоративная рамка 2+2+2+2 модуля, Белый</t>
  </si>
  <si>
    <t>VGD Valero Декоративная рамка 2+2+2+2 модуля, Песочный</t>
  </si>
  <si>
    <t>VGD Valero Декоративная рамка 2+2+2+2 модуля, Сталь</t>
  </si>
  <si>
    <t>VGD Valero Декоративная рамка 2+2+2+2 модуля, Серый</t>
  </si>
  <si>
    <t>VGD Valero Декоративная рамка 2+2+2+2 модуля, Шоколад</t>
  </si>
  <si>
    <t>VGD Valero Декоративная рамка 2+2+2+2 модуля, Черный Алюминий</t>
  </si>
  <si>
    <t>VGD Valero Декоративная рамка 2+2+2+2 модуля, стекло матовое черное</t>
  </si>
  <si>
    <t>VGD Valero Декоративная рамка 2+2+2+2 модуля, стекло глянцевое черное</t>
  </si>
  <si>
    <t>VGD Valero Декоративная рамка 2+2+2+2 модуля, Бронзовый Алюминий</t>
  </si>
  <si>
    <t>VGD Valero Декоративная рамка 2+2+2+2 модуля, Космический Алюминий</t>
  </si>
  <si>
    <t>VGD Valero Декоративная рамка 2+2+2+2 модуля, стекло матовое кашемир</t>
  </si>
  <si>
    <t>VGD Valero Декоративная рамка 2+2+2+2 модуля, Золотистый Алюминий</t>
  </si>
  <si>
    <t>VGD Valero Декоративная рамка 2+2+2+2 модуля, стекло матовое серое</t>
  </si>
  <si>
    <t>VGD Valero Декоративная рамка 2+2+2+2 модуля, Серебристый Алюминий</t>
  </si>
  <si>
    <t>VGD Valero Декоративная рамка 2+2+2+2 модуля, стекло глянцевое кашемир</t>
  </si>
  <si>
    <t>VGD Valero Декоративная рамка 2+2+2+2 модуля, стекло глянцевое серое</t>
  </si>
  <si>
    <t>VGD Valero Декоративная рамка 2+2+2+2 модуля, стекло глянцевое белое</t>
  </si>
  <si>
    <t>VGD Valero Декоративная рамка 2+2+2+2 модуля, стекло матовое белое</t>
  </si>
  <si>
    <t>VGD Valero Декоративная рамка 2+2+2+2+2 модуля, Черный</t>
  </si>
  <si>
    <t>VGD Valero Декоративная рамка 2+2+2+2+2 модуля, Белый</t>
  </si>
  <si>
    <t>VGD Valero Декоративная рамка 2+2+2+2+2 модуля, Песочный</t>
  </si>
  <si>
    <t>VGD Valero Декоративная рамка 2+2+2+2+2 модуля, Сталь</t>
  </si>
  <si>
    <t>VGD Valero Декоративная рамка 2+2+2+2+2 модуля, Серый</t>
  </si>
  <si>
    <t>VGD Valero Декоративная рамка 2+2+2+2+2 модуля, Шоколад</t>
  </si>
  <si>
    <t>VGD Valero Декоративная рамка 2+2+2+2+2 модуля, Черный Алюминий</t>
  </si>
  <si>
    <t>VGD Valero Декоративная рамка 2+2+2+2+2 модуля, Бронзовый Алюминий</t>
  </si>
  <si>
    <t>VGD Valero Декоративная рамка 2+2+2+2+2 модуля, Космический Алюминий</t>
  </si>
  <si>
    <t>VGD Valero Декоративная рамка 2+2+2+2+2 модуля, Золотистый Алюминий</t>
  </si>
  <si>
    <t>VGD Valero Декоративная рамка 2+2+2+2+2 модуля, Серебристый Алюминий</t>
  </si>
  <si>
    <t>VGD Valero 2 мод. Коробка установочная для гипсокартона круглая, ø установочный 68мм, глубина 50мм</t>
  </si>
  <si>
    <t>VGD Valero 3 мод. Коробка установочная для гипсокартона (110x71x52)</t>
  </si>
  <si>
    <t>VGD Valero 4 мод. Коробка установочная для гипсокартона (132x71x52)</t>
  </si>
  <si>
    <t>VGD Valero 6 мод. Коробка установочная для гипсокартона (183x71x52)</t>
  </si>
  <si>
    <t>VGD Valero Розетка нем.ст. 2К+З со встроенной зарядкой USB C + суппорт 2м ~250В 16А/=5В 1.5А 2 м. Черный</t>
  </si>
  <si>
    <t>VGD Valero Розетка нем.ст. 2К+З со встроенной зарядкой USB C + суппорт 2м ~250В 16А/=5В 1.5А 2 м. Белый</t>
  </si>
  <si>
    <t>VGD Valero Розетка нем.ст. 2К+З со встроенной зарядкой USB C + суппорт 2м ~250В 16А/=5В 1.5А 2 м. Песочный</t>
  </si>
  <si>
    <t>VGD Valero Розетка нем.ст. 2К+З со встроенной зарядкой USB C + суппорт 2м ~250В 16А/=5В 1.5А 2 м. Сталь</t>
  </si>
  <si>
    <t>VGD Valero Розетка нем.ст. 2К+З со встроенной зарядкой USB C + суппорт 2м ~250В 16А/=5В 1.5А 2 м. Серый</t>
  </si>
  <si>
    <t>VGD Valero Розетка нем.ст. 2К+З со встроенной зарядкой USB C + суппорт 2м ~250В 16А/=5В 1.5А 2 м. Шоколад</t>
  </si>
  <si>
    <t>Да</t>
  </si>
  <si>
    <t>Нет</t>
  </si>
  <si>
    <t>Под заказ</t>
  </si>
  <si>
    <t>https://vgd.su/product/VG21828</t>
  </si>
  <si>
    <t>https://vgd.su/product/VG21833</t>
  </si>
  <si>
    <t>https://vgd.su/product/VG21835</t>
  </si>
  <si>
    <t>https://vgd.su/product/VG21840</t>
  </si>
  <si>
    <t>https://vgd.su/product/VG22928</t>
  </si>
  <si>
    <t>https://vgd.su/product/VG22933</t>
  </si>
  <si>
    <t>https://vgd.su/product/VG22935</t>
  </si>
  <si>
    <t>https://vgd.su/product/VG22940</t>
  </si>
  <si>
    <t>https://vgd.su/product/VG24430</t>
  </si>
  <si>
    <t>https://vgd.su/product/VG24528</t>
  </si>
  <si>
    <t>https://vgd.su/product/VG24533</t>
  </si>
  <si>
    <t>https://vgd.su/product/VG24535</t>
  </si>
  <si>
    <t>https://vgd.su/product/VG24540</t>
  </si>
  <si>
    <t>https://vgd.su/product/VG41200</t>
  </si>
  <si>
    <t>Ссылка на фото</t>
  </si>
  <si>
    <t>https://vgd.su/product/VG00001#product</t>
  </si>
  <si>
    <t>https://vgd.su/product/VG03E#product</t>
  </si>
  <si>
    <t>https://vgd.su/product/VG04432#product</t>
  </si>
  <si>
    <t>https://vgd.su/product/VG04953#product</t>
  </si>
  <si>
    <t>https://vgd.su/product/VG04E#product</t>
  </si>
  <si>
    <t>https://vgd.su/product/VG06E#product</t>
  </si>
  <si>
    <t>https://vgd.su/product/VG1001#product</t>
  </si>
  <si>
    <t>https://vgd.su/product/VG1003#product</t>
  </si>
  <si>
    <t>https://vgd.su/product/VG1004#product</t>
  </si>
  <si>
    <t>https://vgd.su/product/VG1005#product</t>
  </si>
  <si>
    <t>https://vgd.su/product/VG10128#product</t>
  </si>
  <si>
    <t>https://vgd.su/product/VG10133#product</t>
  </si>
  <si>
    <t>https://vgd.su/product/VG10135#product</t>
  </si>
  <si>
    <t>https://vgd.su/product/VG10140#product</t>
  </si>
  <si>
    <t>https://vgd.su/product/VG10728#product</t>
  </si>
  <si>
    <t>https://vgd.su/product/VG10733#product</t>
  </si>
  <si>
    <t>https://vgd.su/product/VG10735#product</t>
  </si>
  <si>
    <t>https://vgd.su/product/VG10740#product</t>
  </si>
  <si>
    <t>https://vgd.su/product/VG10828#product</t>
  </si>
  <si>
    <t>https://vgd.su/product/VG10833#product</t>
  </si>
  <si>
    <t>https://vgd.su/product/VG10835#product</t>
  </si>
  <si>
    <t>https://vgd.su/product/VG10840#product</t>
  </si>
  <si>
    <t>https://vgd.su/product/VG10928#product</t>
  </si>
  <si>
    <t>https://vgd.su/product/VG10933#product</t>
  </si>
  <si>
    <t>https://vgd.su/product/VG10935#product</t>
  </si>
  <si>
    <t>https://vgd.su/product/VG10940#product</t>
  </si>
  <si>
    <t>https://vgd.su/product/VG11428#product</t>
  </si>
  <si>
    <t>https://vgd.su/product/VG11433#product</t>
  </si>
  <si>
    <t>https://vgd.su/product/VG11435#product</t>
  </si>
  <si>
    <t>https://vgd.su/product/VG11440#product</t>
  </si>
  <si>
    <t>https://vgd.su/product/VG14128#product</t>
  </si>
  <si>
    <t>https://vgd.su/product/VG14133#product</t>
  </si>
  <si>
    <t>https://vgd.su/product/VG14135#product</t>
  </si>
  <si>
    <t>https://vgd.su/product/VG14140#product</t>
  </si>
  <si>
    <t>https://vgd.su/product/VG19128#product</t>
  </si>
  <si>
    <t>https://vgd.su/product/VG19133#product</t>
  </si>
  <si>
    <t>https://vgd.su/product/VG19135#product</t>
  </si>
  <si>
    <t>https://vgd.su/product/VG19140#product</t>
  </si>
  <si>
    <t>https://vgd.su/product/VG19428#product</t>
  </si>
  <si>
    <t>https://vgd.su/product/VG19433#product</t>
  </si>
  <si>
    <t>https://vgd.su/product/VG19435#product</t>
  </si>
  <si>
    <t>https://vgd.su/product/VG19440#product</t>
  </si>
  <si>
    <t>https://vgd.su/product/VG2001#product</t>
  </si>
  <si>
    <t>https://vgd.su/product/VG2003#product</t>
  </si>
  <si>
    <t>https://vgd.su/product/VG20128#product</t>
  </si>
  <si>
    <t>https://vgd.su/product/VG20133#product</t>
  </si>
  <si>
    <t>https://vgd.su/product/VG20135#product</t>
  </si>
  <si>
    <t>https://vgd.su/product/VG20140#product</t>
  </si>
  <si>
    <t>https://vgd.su/product/VG20328#product</t>
  </si>
  <si>
    <t>https://vgd.su/product/VG20333#product</t>
  </si>
  <si>
    <t>https://vgd.su/product/VG20335#product</t>
  </si>
  <si>
    <t>https://vgd.su/product/VG20340#product</t>
  </si>
  <si>
    <t>https://vgd.su/product/VG20428#product</t>
  </si>
  <si>
    <t>https://vgd.su/product/VG20433#product</t>
  </si>
  <si>
    <t>https://vgd.su/product/VG20435#product</t>
  </si>
  <si>
    <t>https://vgd.su/product/VG20440#product</t>
  </si>
  <si>
    <t>https://vgd.su/product/VG20728#product</t>
  </si>
  <si>
    <t>https://vgd.su/product/VG20733#product</t>
  </si>
  <si>
    <t>https://vgd.su/product/VG20735#product</t>
  </si>
  <si>
    <t>https://vgd.su/product/VG20740#product</t>
  </si>
  <si>
    <t>https://vgd.su/product/VG20828#product</t>
  </si>
  <si>
    <t>https://vgd.su/product/VG20833#product</t>
  </si>
  <si>
    <t>https://vgd.su/product/VG20835#product</t>
  </si>
  <si>
    <t>https://vgd.su/product/VG20840#product</t>
  </si>
  <si>
    <t>https://vgd.su/product/VG20928#product</t>
  </si>
  <si>
    <t>https://vgd.su/product/VG20933#product</t>
  </si>
  <si>
    <t>https://vgd.su/product/VG20935#product</t>
  </si>
  <si>
    <t>https://vgd.su/product/VG20940#product</t>
  </si>
  <si>
    <t>https://vgd.su/product/VG21628#product</t>
  </si>
  <si>
    <t>https://vgd.su/product/VG21633#product</t>
  </si>
  <si>
    <t>https://vgd.su/product/VG21635#product</t>
  </si>
  <si>
    <t>https://vgd.su/product/VG21640#product</t>
  </si>
  <si>
    <t>https://vgd.su/product/VG21728#product</t>
  </si>
  <si>
    <t>https://vgd.su/product/VG21733#product</t>
  </si>
  <si>
    <t>https://vgd.su/product/VG21735#product</t>
  </si>
  <si>
    <t>https://vgd.su/product/VG21740#product</t>
  </si>
  <si>
    <t>https://vgd.su/product/VG21828#product</t>
  </si>
  <si>
    <t>https://vgd.su/product/VG21833#product</t>
  </si>
  <si>
    <t>https://vgd.su/product/VG21835#product</t>
  </si>
  <si>
    <t>https://vgd.su/product/VG21840#product</t>
  </si>
  <si>
    <t>https://vgd.su/product/VG22028#product</t>
  </si>
  <si>
    <t>https://vgd.su/product/VG22033#product</t>
  </si>
  <si>
    <t>https://vgd.su/product/VG22035#product</t>
  </si>
  <si>
    <t>https://vgd.su/product/VG22040#product</t>
  </si>
  <si>
    <t>https://vgd.su/product/VG22928#product</t>
  </si>
  <si>
    <t>https://vgd.su/product/VG22933#product</t>
  </si>
  <si>
    <t>https://vgd.su/product/VG22935#product</t>
  </si>
  <si>
    <t>https://vgd.su/product/VG22940#product</t>
  </si>
  <si>
    <t>https://vgd.su/product/VG24430#product</t>
  </si>
  <si>
    <t>https://vgd.su/product/VG24528#product</t>
  </si>
  <si>
    <t>https://vgd.su/product/VG24533#product</t>
  </si>
  <si>
    <t>https://vgd.su/product/VG24535#product</t>
  </si>
  <si>
    <t>https://vgd.su/product/VG24540#product</t>
  </si>
  <si>
    <t>https://vgd.su/product/VG26328#product</t>
  </si>
  <si>
    <t>https://vgd.su/product/VG26333#product</t>
  </si>
  <si>
    <t>https://vgd.su/product/VG26335#product</t>
  </si>
  <si>
    <t>https://vgd.su/product/VG26340#product</t>
  </si>
  <si>
    <t>https://vgd.su/product/VG29128#product</t>
  </si>
  <si>
    <t>https://vgd.su/product/VG29133#product</t>
  </si>
  <si>
    <t>https://vgd.su/product/VG29135#product</t>
  </si>
  <si>
    <t>https://vgd.su/product/VG29140#product</t>
  </si>
  <si>
    <t>https://vgd.su/product/VG29428#product</t>
  </si>
  <si>
    <t>https://vgd.su/product/VG29433#product</t>
  </si>
  <si>
    <t>https://vgd.su/product/VG29435#product</t>
  </si>
  <si>
    <t>https://vgd.su/product/VG29440#product</t>
  </si>
  <si>
    <t>https://vgd.su/product/VG30128#product</t>
  </si>
  <si>
    <t>https://vgd.su/product/VG30133#product</t>
  </si>
  <si>
    <t>https://vgd.su/product/VG30135#product</t>
  </si>
  <si>
    <t>https://vgd.su/product/VG30140#product</t>
  </si>
  <si>
    <t>https://vgd.su/product/VG30228#product</t>
  </si>
  <si>
    <t>https://vgd.su/product/VG30233#product</t>
  </si>
  <si>
    <t>https://vgd.su/product/VG30235#product</t>
  </si>
  <si>
    <t>https://vgd.su/product/VG30240#product</t>
  </si>
  <si>
    <t>https://vgd.su/product/VG30328#product</t>
  </si>
  <si>
    <t>https://vgd.su/product/VG30333#product</t>
  </si>
  <si>
    <t>https://vgd.su/product/VG30335#product</t>
  </si>
  <si>
    <t>https://vgd.su/product/VG30340#product</t>
  </si>
  <si>
    <t>https://vgd.su/product/VG4037#product</t>
  </si>
  <si>
    <t>https://vgd.su/product/VG41200#product</t>
  </si>
  <si>
    <t>https://vgd.su/product/VG41428#product</t>
  </si>
  <si>
    <t>https://vgd.su/product/VG41433#product</t>
  </si>
  <si>
    <t>https://vgd.su/product/VG41435#product</t>
  </si>
  <si>
    <t>https://vgd.su/product/VG41440#product</t>
  </si>
  <si>
    <t>https://vgd.su/product/VG41828#product</t>
  </si>
  <si>
    <t>https://vgd.su/product/VG41833#product</t>
  </si>
  <si>
    <t>https://vgd.su/product/VG41835#product</t>
  </si>
  <si>
    <t>https://vgd.su/product/VG41840#product</t>
  </si>
  <si>
    <t>https://vgd.su/product/VG41928#product</t>
  </si>
  <si>
    <t>https://vgd.su/product/VG41933#product</t>
  </si>
  <si>
    <t>https://vgd.su/product/VG41935#product</t>
  </si>
  <si>
    <t>https://vgd.su/product/VG41940#product</t>
  </si>
  <si>
    <t>https://vgd.su/product/VG42228#product</t>
  </si>
  <si>
    <t>https://vgd.su/product/VG42233#product</t>
  </si>
  <si>
    <t>https://vgd.su/product/VG42235#product</t>
  </si>
  <si>
    <t>https://vgd.su/product/VG42240#product</t>
  </si>
  <si>
    <t>https://vgd.su/product/VG42328#product</t>
  </si>
  <si>
    <t>https://vgd.su/product/VG42333#product</t>
  </si>
  <si>
    <t>https://vgd.su/product/VG42335#product</t>
  </si>
  <si>
    <t>https://vgd.su/product/VG42340#product</t>
  </si>
  <si>
    <t>https://vgd.su/product/VG42528#product</t>
  </si>
  <si>
    <t>https://vgd.su/product/VG42533#product</t>
  </si>
  <si>
    <t>https://vgd.su/product/VG42535#product</t>
  </si>
  <si>
    <t>https://vgd.su/product/VG42540#product</t>
  </si>
  <si>
    <t>https://vgd.su/product/VG42628#product</t>
  </si>
  <si>
    <t>https://vgd.su/product/VG42633#product</t>
  </si>
  <si>
    <t>https://vgd.su/product/VG42635#product</t>
  </si>
  <si>
    <t>https://vgd.su/product/VG42640#product</t>
  </si>
  <si>
    <t>https://vgd.su/product/VG42800#product</t>
  </si>
  <si>
    <t>https://vgd.su/product/VG42828#product</t>
  </si>
  <si>
    <t>https://vgd.su/product/VG42833#product</t>
  </si>
  <si>
    <t>https://vgd.su/product/VG42835#product</t>
  </si>
  <si>
    <t>https://vgd.su/product/VG42840#product</t>
  </si>
  <si>
    <t>https://vgd.su/product/VG42928#product</t>
  </si>
  <si>
    <t>https://vgd.su/product/VG42933#product</t>
  </si>
  <si>
    <t>https://vgd.su/product/VG42935#product</t>
  </si>
  <si>
    <t>https://vgd.su/product/VG42940#product</t>
  </si>
  <si>
    <t>https://vgd.su/product/VG44128#product</t>
  </si>
  <si>
    <t>https://vgd.su/product/VG44133#product</t>
  </si>
  <si>
    <t>https://vgd.su/product/VG44135#product</t>
  </si>
  <si>
    <t>https://vgd.su/product/VG44140#product</t>
  </si>
  <si>
    <t>https://vgd.su/product/VG44428#product</t>
  </si>
  <si>
    <t>https://vgd.su/product/VG44433#product</t>
  </si>
  <si>
    <t>https://vgd.su/product/VG44435#product</t>
  </si>
  <si>
    <t>https://vgd.su/product/VG44440#product</t>
  </si>
  <si>
    <t>https://vgd.su/product/VG45490#product</t>
  </si>
  <si>
    <t>https://vgd.su/product/VG46328#product</t>
  </si>
  <si>
    <t>https://vgd.su/product/VG46333#product</t>
  </si>
  <si>
    <t>https://vgd.su/product/VG46335#product</t>
  </si>
  <si>
    <t>https://vgd.su/product/VG46340#product</t>
  </si>
  <si>
    <t>https://vgd.su/product/VG463BGG#product</t>
  </si>
  <si>
    <t>https://vgd.su/product/VG463CG#product</t>
  </si>
  <si>
    <t>https://vgd.su/product/VG463SCG#product</t>
  </si>
  <si>
    <t>https://vgd.su/product/VG463SWG#product</t>
  </si>
  <si>
    <t>https://vgd.su/product/VG463WG#product</t>
  </si>
  <si>
    <t>https://vgd.su/product/VG46428#product</t>
  </si>
  <si>
    <t>https://vgd.su/product/VG46433#product</t>
  </si>
  <si>
    <t>https://vgd.su/product/VG46435#product</t>
  </si>
  <si>
    <t>https://vgd.su/product/VG46440#product</t>
  </si>
  <si>
    <t>https://vgd.su/product/VG464BGG#product</t>
  </si>
  <si>
    <t>https://vgd.su/product/VG464CG#product</t>
  </si>
  <si>
    <t>https://vgd.su/product/VG464SCG#product</t>
  </si>
  <si>
    <t>https://vgd.su/product/VG464SWG#product</t>
  </si>
  <si>
    <t>https://vgd.su/product/VG464WG#product</t>
  </si>
  <si>
    <t>https://vgd.su/product/VG46628#product</t>
  </si>
  <si>
    <t>https://vgd.su/product/VG46633#product</t>
  </si>
  <si>
    <t>https://vgd.su/product/VG46635#product</t>
  </si>
  <si>
    <t>https://vgd.su/product/VG46640#product</t>
  </si>
  <si>
    <t>https://vgd.su/product/VG466BGG#product</t>
  </si>
  <si>
    <t>https://vgd.su/product/VG466CG#product</t>
  </si>
  <si>
    <t>https://vgd.su/product/VG466SCG#product</t>
  </si>
  <si>
    <t>https://vgd.su/product/VG466SWG#product</t>
  </si>
  <si>
    <t>https://vgd.su/product/VG466WG#product</t>
  </si>
  <si>
    <t>https://vgd.su/product/VG47020#product</t>
  </si>
  <si>
    <t>https://vgd.su/product/VG47030#product</t>
  </si>
  <si>
    <t>https://vgd.su/product/VG47040#product</t>
  </si>
  <si>
    <t>https://vgd.su/product/VG47060#product</t>
  </si>
  <si>
    <t>https://vgd.su/product/VG48128#product</t>
  </si>
  <si>
    <t>https://vgd.su/product/VG48133#product</t>
  </si>
  <si>
    <t>https://vgd.su/product/VG48135#product</t>
  </si>
  <si>
    <t>https://vgd.su/product/VG48140#product</t>
  </si>
  <si>
    <t>https://vgd.su/product/VG481BG#product</t>
  </si>
  <si>
    <t>https://vgd.su/product/VG481BGG#product</t>
  </si>
  <si>
    <t>https://vgd.su/product/VG481CG#product</t>
  </si>
  <si>
    <t>https://vgd.su/product/VG481GMG#product</t>
  </si>
  <si>
    <t>https://vgd.su/product/VG481SCG#product</t>
  </si>
  <si>
    <t>https://vgd.su/product/VG481SGG#product</t>
  </si>
  <si>
    <t>https://vgd.su/product/VG481SWG#product</t>
  </si>
  <si>
    <t>https://vgd.su/product/VG481WG#product</t>
  </si>
  <si>
    <t>https://vgd.su/product/VG48228#product</t>
  </si>
  <si>
    <t>https://vgd.su/product/VG48233#product</t>
  </si>
  <si>
    <t>https://vgd.su/product/VG48235#product</t>
  </si>
  <si>
    <t>https://vgd.su/product/VG48240#product</t>
  </si>
  <si>
    <t>https://vgd.su/product/VG482BG#product</t>
  </si>
  <si>
    <t>https://vgd.su/product/VG482BGG#product</t>
  </si>
  <si>
    <t>https://vgd.su/product/VG482CG#product</t>
  </si>
  <si>
    <t>https://vgd.su/product/VG482GMG#product</t>
  </si>
  <si>
    <t>https://vgd.su/product/VG482SCG#product</t>
  </si>
  <si>
    <t>https://vgd.su/product/VG482SGG#product</t>
  </si>
  <si>
    <t>https://vgd.su/product/VG482SWG#product</t>
  </si>
  <si>
    <t>https://vgd.su/product/VG482WG#product</t>
  </si>
  <si>
    <t>https://vgd.su/product/VG48328#product</t>
  </si>
  <si>
    <t>https://vgd.su/product/VG48333#product</t>
  </si>
  <si>
    <t>https://vgd.su/product/VG48335#product</t>
  </si>
  <si>
    <t>https://vgd.su/product/VG48340#product</t>
  </si>
  <si>
    <t>https://vgd.su/product/VG483BG#product</t>
  </si>
  <si>
    <t>https://vgd.su/product/VG483BGG#product</t>
  </si>
  <si>
    <t>https://vgd.su/product/VG483CG#product</t>
  </si>
  <si>
    <t>https://vgd.su/product/VG483GMG#product</t>
  </si>
  <si>
    <t>https://vgd.su/product/VG483SCG#product</t>
  </si>
  <si>
    <t>https://vgd.su/product/VG483SGG#product</t>
  </si>
  <si>
    <t>https://vgd.su/product/VG483SWG#product</t>
  </si>
  <si>
    <t>https://vgd.su/product/VG483WG#product</t>
  </si>
  <si>
    <t>https://vgd.su/product/VG48428#product</t>
  </si>
  <si>
    <t>https://vgd.su/product/VG48433#product</t>
  </si>
  <si>
    <t>https://vgd.su/product/VG48435#product</t>
  </si>
  <si>
    <t>https://vgd.su/product/VG48440#product</t>
  </si>
  <si>
    <t>https://vgd.su/product/VG484BG#product</t>
  </si>
  <si>
    <t>https://vgd.su/product/VG484BGG#product</t>
  </si>
  <si>
    <t>https://vgd.su/product/VG484CG#product</t>
  </si>
  <si>
    <t>https://vgd.su/product/VG484GMG#product</t>
  </si>
  <si>
    <t>https://vgd.su/product/VG484SCG#product</t>
  </si>
  <si>
    <t>https://vgd.su/product/VG484SGG#product</t>
  </si>
  <si>
    <t>https://vgd.su/product/VG484SWG#product</t>
  </si>
  <si>
    <t>https://vgd.su/product/VG484WG#product</t>
  </si>
  <si>
    <t>https://vgd.su/product/VG48528#product</t>
  </si>
  <si>
    <t>https://vgd.su/product/VG48533#product</t>
  </si>
  <si>
    <t>https://vgd.su/product/VG48535#product</t>
  </si>
  <si>
    <t>https://vgd.su/product/VG48540#product</t>
  </si>
  <si>
    <t>https://vgd.su/product/VG502#product</t>
  </si>
  <si>
    <t>https://vgd.su/product/VG503#product</t>
  </si>
  <si>
    <t>https://vgd.su/product/VG504#product</t>
  </si>
  <si>
    <t>https://vgd.su/product/VG506#product</t>
  </si>
  <si>
    <t>https://vgd.su/product/VG51428#product</t>
  </si>
  <si>
    <t>https://vgd.su/product/VG51433#product</t>
  </si>
  <si>
    <t>https://vgd.su/product/VG51435#product</t>
  </si>
  <si>
    <t>https://vgd.su/product/VG51440#product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</si>
</sst>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\ _₽_-;\-* #,##0.00\ _₽_-;_-* &quot;-&quot;??\ _₽_-;_-@_-"/>
    <numFmt numFmtId="166" formatCode="0.0%"/>
    <numFmt numFmtId="167" formatCode="#,##0.000"/>
    <numFmt numFmtId="168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rgb="FF003A5D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6"/>
      <color rgb="FF739B49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39B49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5" fillId="2" borderId="0" xfId="0" applyFont="1" applyFill="1"/>
    <xf numFmtId="0" fontId="8" fillId="2" borderId="0" xfId="0" applyFont="1" applyFill="1" applyAlignment="1">
      <alignment horizontal="right"/>
    </xf>
    <xf numFmtId="14" fontId="2" fillId="2" borderId="0" xfId="0" applyNumberFormat="1" applyFont="1" applyFill="1" applyAlignment="1">
      <alignment horizontal="right" vertical="top"/>
    </xf>
    <xf numFmtId="0" fontId="2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7" fillId="2" borderId="0" xfId="0" applyFont="1" applyFill="1" applyAlignment="1">
      <alignment horizontal="left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43" fontId="5" fillId="0" borderId="2" xfId="1" applyFont="1" applyBorder="1" applyAlignment="1">
      <alignment horizontal="left"/>
    </xf>
    <xf numFmtId="165" fontId="5" fillId="0" borderId="2" xfId="0" applyNumberFormat="1" applyFont="1" applyBorder="1" applyAlignment="1">
      <alignment horizontal="center"/>
    </xf>
    <xf numFmtId="0" fontId="9" fillId="2" borderId="0" xfId="0" applyFont="1" applyFill="1"/>
    <xf numFmtId="0" fontId="6" fillId="2" borderId="0" xfId="3" applyFont="1" applyFill="1" applyBorder="1"/>
    <xf numFmtId="0" fontId="6" fillId="2" borderId="0" xfId="3" applyFont="1" applyFill="1" applyBorder="1" applyAlignment="1">
      <alignment horizontal="right"/>
    </xf>
    <xf numFmtId="166" fontId="9" fillId="2" borderId="0" xfId="2" applyNumberFormat="1" applyFont="1" applyFill="1" applyBorder="1" applyAlignment="1">
      <alignment horizontal="center"/>
    </xf>
    <xf numFmtId="44" fontId="2" fillId="2" borderId="0" xfId="1" applyNumberFormat="1" applyFont="1" applyFill="1" applyBorder="1" applyAlignment="1">
      <alignment horizontal="left"/>
    </xf>
    <xf numFmtId="166" fontId="5" fillId="0" borderId="2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2" xfId="0" applyFont="1" applyBorder="1"/>
    <xf numFmtId="166" fontId="10" fillId="0" borderId="2" xfId="2" applyNumberFormat="1" applyFont="1" applyBorder="1" applyAlignment="1">
      <alignment horizontal="center"/>
    </xf>
    <xf numFmtId="0" fontId="11" fillId="2" borderId="0" xfId="3" applyFont="1" applyFill="1" applyBorder="1" applyAlignment="1">
      <alignment horizontal="right"/>
    </xf>
    <xf numFmtId="167" fontId="5" fillId="0" borderId="0" xfId="0" applyNumberFormat="1" applyFont="1"/>
    <xf numFmtId="0" fontId="3" fillId="2" borderId="0" xfId="3" applyFill="1" applyBorder="1" applyAlignment="1">
      <alignment horizontal="right"/>
    </xf>
    <xf numFmtId="0" fontId="4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2" fillId="2" borderId="0" xfId="0" applyFont="1" applyFill="1"/>
    <xf numFmtId="166" fontId="12" fillId="2" borderId="0" xfId="2" applyNumberFormat="1" applyFont="1" applyFill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168" fontId="5" fillId="0" borderId="0" xfId="0" applyNumberFormat="1" applyFont="1"/>
    <xf numFmtId="0" fontId="4" fillId="3" borderId="0" xfId="0" applyFont="1" applyFill="1" applyAlignment="1">
      <alignment horizontal="center" vertical="center" wrapText="1"/>
    </xf>
    <xf numFmtId="0" fontId="13" fillId="2" borderId="0" xfId="0" applyFont="1" applyFill="1"/>
    <xf numFmtId="0" fontId="3" fillId="2" borderId="0" xfId="3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0" xfId="0" applyFill="1"/>
  </cellXfs>
  <cellStyles count="4">
    <cellStyle name="Гиперссылка" xfId="3" builtinId="8"/>
    <cellStyle name="Обычный" xfId="0" builtinId="0" customBuiltin="1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739B49"/>
      <color rgb="FF548235"/>
      <color rgb="FF003A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vgd.su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vgd.su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78441</xdr:rowOff>
    </xdr:from>
    <xdr:to>
      <xdr:col>0</xdr:col>
      <xdr:colOff>900206</xdr:colOff>
      <xdr:row>5</xdr:row>
      <xdr:rowOff>30816</xdr:rowOff>
    </xdr:to>
    <xdr:pic>
      <xdr:nvPicPr>
        <xdr:cNvPr id="3" name="Рисунок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08400B9-4682-4C32-8C30-38FFC25D1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" y="78441"/>
          <a:ext cx="709706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224118</xdr:colOff>
      <xdr:row>0</xdr:row>
      <xdr:rowOff>89647</xdr:rowOff>
    </xdr:from>
    <xdr:to>
      <xdr:col>0</xdr:col>
      <xdr:colOff>933824</xdr:colOff>
      <xdr:row>5</xdr:row>
      <xdr:rowOff>42022</xdr:rowOff>
    </xdr:to>
    <xdr:pic>
      <xdr:nvPicPr>
        <xdr:cNvPr id="4" name="Рисунок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7DEDAA-22A1-4945-91E4-126C0A5B8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118" y="89647"/>
          <a:ext cx="709706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vgd.su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nfo@vgd.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0"/>
  <sheetViews>
    <sheetView tabSelected="1" zoomScale="85" zoomScaleNormal="85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A9" sqref="A9"/>
    </sheetView>
  </sheetViews>
  <sheetFormatPr defaultRowHeight="15" x14ac:dyDescent="0.25"/>
  <cols>
    <col min="1" max="1" width="17.7109375" style="1" customWidth="1"/>
    <col min="2" max="2" width="50.7109375" style="1" customWidth="1"/>
    <col min="3" max="3" width="12.7109375" style="1" customWidth="1"/>
    <col min="4" max="4" width="18.7109375" style="1" customWidth="1"/>
    <col min="5" max="5" width="12.7109375" style="1" customWidth="1"/>
    <col min="6" max="7" width="30.7109375" style="1" customWidth="1"/>
    <col min="8" max="9" width="16.7109375" style="1" customWidth="1"/>
    <col min="10" max="12" width="12.7109375" style="1" customWidth="1"/>
    <col min="13" max="14" width="13.7109375" style="1" customWidth="1"/>
    <col min="15" max="16" width="15.7109375" style="1" customWidth="1"/>
    <col min="17" max="18" width="16.7109375" style="1" customWidth="1"/>
    <col min="19" max="21" width="11.7109375" style="1" customWidth="1"/>
    <col min="22" max="22" width="15.7109375" style="1" customWidth="1"/>
    <col min="23" max="16384" width="9.140625" style="1"/>
  </cols>
  <sheetData>
    <row r="1" spans="1:22" x14ac:dyDescent="0.25">
      <c r="B1" s="2" t="s">
        <v>7</v>
      </c>
      <c r="E1" s="2"/>
      <c r="J1" s="2"/>
      <c r="K1" s="2"/>
      <c r="L1" s="2"/>
      <c r="M1" s="2"/>
      <c r="N1" s="2"/>
    </row>
    <row r="2" spans="1:22" x14ac:dyDescent="0.25">
      <c r="B2" s="3">
        <v>46223</v>
      </c>
      <c r="E2" s="3"/>
      <c r="J2" s="3"/>
      <c r="K2" s="3"/>
      <c r="L2" s="3"/>
      <c r="M2" s="3"/>
      <c r="N2" s="3"/>
    </row>
    <row r="3" spans="1:22" x14ac:dyDescent="0.25">
      <c r="B3" s="2" t="s">
        <v>29</v>
      </c>
      <c r="E3" s="2"/>
      <c r="J3" s="2"/>
      <c r="K3" s="2"/>
      <c r="L3" s="2"/>
      <c r="M3" s="2"/>
      <c r="N3" s="2"/>
    </row>
    <row r="4" spans="1:22" x14ac:dyDescent="0.25">
      <c r="B4" s="4" t="s">
        <v>32</v>
      </c>
      <c r="E4" s="4"/>
      <c r="J4" s="4"/>
      <c r="K4" s="37"/>
      <c r="L4" s="37"/>
      <c r="M4" s="4"/>
      <c r="N4" s="4"/>
    </row>
    <row r="5" spans="1:22" x14ac:dyDescent="0.25">
      <c r="B5" s="2" t="s">
        <v>28</v>
      </c>
      <c r="E5" s="5"/>
      <c r="J5" s="5"/>
      <c r="K5" s="5"/>
      <c r="L5" s="39"/>
      <c r="M5" s="5"/>
      <c r="N5" s="5"/>
    </row>
    <row r="6" spans="1:22" ht="15.95" customHeight="1" x14ac:dyDescent="0.35">
      <c r="A6" s="17"/>
      <c r="B6" s="26" t="s">
        <v>31</v>
      </c>
      <c r="E6" s="19"/>
      <c r="J6" s="19"/>
      <c r="K6" s="19"/>
      <c r="L6" s="38"/>
      <c r="M6" s="19"/>
      <c r="N6" s="19"/>
    </row>
    <row r="7" spans="1:22" ht="15.95" customHeight="1" x14ac:dyDescent="0.35">
      <c r="A7" s="31" t="s">
        <v>20</v>
      </c>
      <c r="E7" s="18"/>
    </row>
    <row r="8" spans="1:22" ht="15.95" customHeight="1" x14ac:dyDescent="0.35">
      <c r="A8" s="31" t="s">
        <v>909</v>
      </c>
      <c r="E8" s="18"/>
    </row>
    <row r="9" spans="1:22" s="11" customFormat="1" ht="65.099999999999994" customHeight="1" x14ac:dyDescent="0.2">
      <c r="A9" s="29" t="s">
        <v>1</v>
      </c>
      <c r="B9" s="29" t="s">
        <v>0</v>
      </c>
      <c r="C9" s="29" t="s">
        <v>4</v>
      </c>
      <c r="D9" s="29" t="s">
        <v>721</v>
      </c>
      <c r="E9" s="29" t="s">
        <v>2</v>
      </c>
      <c r="F9" s="29" t="s">
        <v>22</v>
      </c>
      <c r="G9" s="29" t="s">
        <v>21</v>
      </c>
      <c r="H9" s="29" t="s">
        <v>585</v>
      </c>
      <c r="I9" s="29" t="s">
        <v>790</v>
      </c>
      <c r="J9" s="29" t="s">
        <v>26</v>
      </c>
      <c r="K9" s="29" t="s">
        <v>27</v>
      </c>
      <c r="L9" s="29" t="s">
        <v>1302</v>
      </c>
      <c r="M9" s="29" t="s">
        <v>791</v>
      </c>
      <c r="N9" s="29" t="s">
        <v>792</v>
      </c>
      <c r="O9" s="29" t="s">
        <v>6</v>
      </c>
      <c r="P9" s="29" t="s">
        <v>3</v>
      </c>
      <c r="Q9" s="29" t="s">
        <v>586</v>
      </c>
      <c r="R9" s="29" t="s">
        <v>8</v>
      </c>
      <c r="S9" s="29" t="s">
        <v>15</v>
      </c>
      <c r="T9" s="29" t="s">
        <v>9</v>
      </c>
      <c r="U9" s="29" t="s">
        <v>16</v>
      </c>
      <c r="V9" s="30" t="s">
        <v>23</v>
      </c>
    </row>
    <row r="10" spans="1:22" x14ac:dyDescent="0.25">
      <c r="A10" s="6" t="s">
        <v>33</v>
      </c>
      <c r="B10" s="6" t="s">
        <v>910</v>
      </c>
      <c r="C10" s="7" t="s">
        <v>5</v>
      </c>
      <c r="D10" s="9">
        <v>294.83999999999997</v>
      </c>
      <c r="E10" s="7" t="s">
        <v>911</v>
      </c>
      <c r="F10" s="8" t="s">
        <v>30</v>
      </c>
      <c r="G10" s="6" t="s">
        <v>912</v>
      </c>
      <c r="H10" s="6" t="s">
        <v>913</v>
      </c>
      <c r="I10" s="6" t="s">
        <v>914</v>
      </c>
      <c r="J10" s="23" t="str">
        <f>IFERROR(HYPERLINK(K10, CONCATENATE("Сайт")),"")</f>
        <v>Сайт</v>
      </c>
      <c r="K10" t="s">
        <v>221</v>
      </c>
      <c r="L10" t="s">
        <v>1303</v>
      </c>
      <c r="M10" s="23">
        <v>5</v>
      </c>
      <c r="N10" s="23" t="s">
        <v>1285</v>
      </c>
      <c r="O10" s="7" t="s">
        <v>10</v>
      </c>
      <c r="P10" s="7">
        <v>1</v>
      </c>
      <c r="Q10" s="27">
        <v>6.3</v>
      </c>
      <c r="R10" s="10">
        <f>(S10*T10*U10)/1000000</f>
        <v>4.6800000000000001E-6</v>
      </c>
      <c r="S10" s="34">
        <v>13</v>
      </c>
      <c r="T10" s="34">
        <v>0.6</v>
      </c>
      <c r="U10" s="34">
        <v>0.6</v>
      </c>
      <c r="V10" s="12" t="s">
        <v>493</v>
      </c>
    </row>
    <row r="11" spans="1:22" x14ac:dyDescent="0.25">
      <c r="A11" s="6" t="s">
        <v>34</v>
      </c>
      <c r="B11" s="6" t="s">
        <v>915</v>
      </c>
      <c r="C11" s="7" t="s">
        <v>5</v>
      </c>
      <c r="D11" s="9">
        <v>152.51</v>
      </c>
      <c r="E11" s="7" t="s">
        <v>911</v>
      </c>
      <c r="F11" s="8" t="s">
        <v>30</v>
      </c>
      <c r="G11" s="6" t="s">
        <v>912</v>
      </c>
      <c r="H11" s="6" t="s">
        <v>913</v>
      </c>
      <c r="I11" s="6" t="s">
        <v>914</v>
      </c>
      <c r="J11" s="23" t="str">
        <f>IFERROR(HYPERLINK(K11, CONCATENATE("Сайт")),"")</f>
        <v>Сайт</v>
      </c>
      <c r="K11" t="s">
        <v>222</v>
      </c>
      <c r="L11" t="s">
        <v>1304</v>
      </c>
      <c r="M11" s="23">
        <v>5</v>
      </c>
      <c r="N11" s="23" t="s">
        <v>1286</v>
      </c>
      <c r="O11" s="7" t="s">
        <v>10</v>
      </c>
      <c r="P11" s="7">
        <v>1</v>
      </c>
      <c r="Q11" s="27">
        <v>27.4</v>
      </c>
      <c r="R11" s="10">
        <f>(S11*T11*U11)/1000000</f>
        <v>0.39055000000000001</v>
      </c>
      <c r="S11" s="34">
        <v>107</v>
      </c>
      <c r="T11" s="34">
        <v>73</v>
      </c>
      <c r="U11" s="34">
        <v>50</v>
      </c>
      <c r="V11" s="12" t="s">
        <v>494</v>
      </c>
    </row>
    <row r="12" spans="1:22" x14ac:dyDescent="0.25">
      <c r="A12" s="6" t="s">
        <v>35</v>
      </c>
      <c r="B12" s="6" t="s">
        <v>916</v>
      </c>
      <c r="C12" s="7" t="s">
        <v>5</v>
      </c>
      <c r="D12" s="9">
        <v>5378.34</v>
      </c>
      <c r="E12" s="7" t="s">
        <v>911</v>
      </c>
      <c r="F12" s="8" t="s">
        <v>30</v>
      </c>
      <c r="G12" s="6" t="s">
        <v>912</v>
      </c>
      <c r="H12" s="6" t="s">
        <v>913</v>
      </c>
      <c r="I12" s="6" t="s">
        <v>914</v>
      </c>
      <c r="J12" s="23" t="str">
        <f>IFERROR(HYPERLINK(K12, CONCATENATE("Сайт")),"")</f>
        <v>Сайт</v>
      </c>
      <c r="K12" t="s">
        <v>223</v>
      </c>
      <c r="L12" t="s">
        <v>1305</v>
      </c>
      <c r="M12" s="23">
        <v>5</v>
      </c>
      <c r="N12" s="23" t="s">
        <v>1286</v>
      </c>
      <c r="O12" s="7" t="s">
        <v>10</v>
      </c>
      <c r="P12" s="7">
        <v>1</v>
      </c>
      <c r="Q12" s="27">
        <v>22.8</v>
      </c>
      <c r="R12" s="10">
        <f>(S12*T12*U12)/1000000</f>
        <v>5.3605409E-2</v>
      </c>
      <c r="S12" s="34">
        <v>53.3</v>
      </c>
      <c r="T12" s="34">
        <v>22.3</v>
      </c>
      <c r="U12" s="34">
        <v>45.1</v>
      </c>
      <c r="V12" s="12" t="s">
        <v>495</v>
      </c>
    </row>
    <row r="13" spans="1:22" x14ac:dyDescent="0.25">
      <c r="A13" s="6" t="s">
        <v>36</v>
      </c>
      <c r="B13" s="6" t="s">
        <v>917</v>
      </c>
      <c r="C13" s="7" t="s">
        <v>5</v>
      </c>
      <c r="D13" s="9">
        <v>396.51</v>
      </c>
      <c r="E13" s="7" t="s">
        <v>911</v>
      </c>
      <c r="F13" s="8" t="s">
        <v>30</v>
      </c>
      <c r="G13" s="6" t="s">
        <v>912</v>
      </c>
      <c r="H13" s="6" t="s">
        <v>913</v>
      </c>
      <c r="I13" s="6" t="s">
        <v>914</v>
      </c>
      <c r="J13" s="23" t="str">
        <f>IFERROR(HYPERLINK(K13, CONCATENATE("Сайт")),"")</f>
        <v>Сайт</v>
      </c>
      <c r="K13" t="s">
        <v>224</v>
      </c>
      <c r="L13" t="s">
        <v>1306</v>
      </c>
      <c r="M13" s="23">
        <v>2</v>
      </c>
      <c r="N13" s="23" t="s">
        <v>1286</v>
      </c>
      <c r="O13" s="7" t="s">
        <v>10</v>
      </c>
      <c r="P13" s="7">
        <v>1</v>
      </c>
      <c r="Q13" s="27">
        <v>7</v>
      </c>
      <c r="R13" s="10">
        <f>(S13*T13*U13)/1000000</f>
        <v>2.5087499999999999E-2</v>
      </c>
      <c r="S13" s="34">
        <v>45</v>
      </c>
      <c r="T13" s="34">
        <v>22.3</v>
      </c>
      <c r="U13" s="34">
        <v>25</v>
      </c>
      <c r="V13" s="12" t="s">
        <v>496</v>
      </c>
    </row>
    <row r="14" spans="1:22" x14ac:dyDescent="0.25">
      <c r="A14" s="6" t="s">
        <v>37</v>
      </c>
      <c r="B14" s="6" t="s">
        <v>918</v>
      </c>
      <c r="C14" s="7" t="s">
        <v>5</v>
      </c>
      <c r="D14" s="9">
        <v>223.67</v>
      </c>
      <c r="E14" s="7" t="s">
        <v>911</v>
      </c>
      <c r="F14" s="8" t="s">
        <v>30</v>
      </c>
      <c r="G14" s="6" t="s">
        <v>912</v>
      </c>
      <c r="H14" s="6" t="s">
        <v>913</v>
      </c>
      <c r="I14" s="6" t="s">
        <v>914</v>
      </c>
      <c r="J14" s="23" t="str">
        <f>IFERROR(HYPERLINK(K14, CONCATENATE("Сайт")),"")</f>
        <v>Сайт</v>
      </c>
      <c r="K14" t="s">
        <v>682</v>
      </c>
      <c r="L14" t="s">
        <v>1307</v>
      </c>
      <c r="M14" s="23">
        <v>5</v>
      </c>
      <c r="N14" s="23" t="s">
        <v>1286</v>
      </c>
      <c r="O14" s="7" t="s">
        <v>10</v>
      </c>
      <c r="P14" s="7">
        <v>1</v>
      </c>
      <c r="Q14" s="27">
        <v>36.5</v>
      </c>
      <c r="R14" s="10">
        <f>(S14*T14*U14)/1000000</f>
        <v>0.47996</v>
      </c>
      <c r="S14" s="34">
        <v>130</v>
      </c>
      <c r="T14" s="34">
        <v>71</v>
      </c>
      <c r="U14" s="34">
        <v>52</v>
      </c>
      <c r="V14" s="12" t="s">
        <v>497</v>
      </c>
    </row>
    <row r="15" spans="1:22" x14ac:dyDescent="0.25">
      <c r="A15" s="6" t="s">
        <v>38</v>
      </c>
      <c r="B15" s="6" t="s">
        <v>919</v>
      </c>
      <c r="C15" s="7" t="s">
        <v>5</v>
      </c>
      <c r="D15" s="9">
        <v>325.33999999999997</v>
      </c>
      <c r="E15" s="7" t="s">
        <v>911</v>
      </c>
      <c r="F15" s="8" t="s">
        <v>30</v>
      </c>
      <c r="G15" s="6" t="s">
        <v>912</v>
      </c>
      <c r="H15" s="6" t="s">
        <v>913</v>
      </c>
      <c r="I15" s="6" t="s">
        <v>914</v>
      </c>
      <c r="J15" s="23" t="str">
        <f>IFERROR(HYPERLINK(K15, CONCATENATE("Сайт")),"")</f>
        <v>Сайт</v>
      </c>
      <c r="K15" t="s">
        <v>681</v>
      </c>
      <c r="L15" t="s">
        <v>1308</v>
      </c>
      <c r="M15" s="23">
        <v>5</v>
      </c>
      <c r="N15" s="23" t="s">
        <v>1286</v>
      </c>
      <c r="O15" s="7" t="s">
        <v>10</v>
      </c>
      <c r="P15" s="7">
        <v>1</v>
      </c>
      <c r="Q15" s="27">
        <v>54.3</v>
      </c>
      <c r="R15" s="10">
        <f>(S15*T15*U15)/1000000</f>
        <v>0.73507199999999995</v>
      </c>
      <c r="S15" s="34">
        <v>186</v>
      </c>
      <c r="T15" s="34">
        <v>76</v>
      </c>
      <c r="U15" s="34">
        <v>52</v>
      </c>
      <c r="V15" s="12" t="s">
        <v>498</v>
      </c>
    </row>
    <row r="16" spans="1:22" x14ac:dyDescent="0.25">
      <c r="A16" s="6" t="s">
        <v>39</v>
      </c>
      <c r="B16" s="6" t="s">
        <v>920</v>
      </c>
      <c r="C16" s="7" t="s">
        <v>5</v>
      </c>
      <c r="D16" s="9">
        <v>823.53</v>
      </c>
      <c r="E16" s="7" t="s">
        <v>911</v>
      </c>
      <c r="F16" s="8" t="s">
        <v>30</v>
      </c>
      <c r="G16" s="6" t="s">
        <v>912</v>
      </c>
      <c r="H16" s="6" t="s">
        <v>913</v>
      </c>
      <c r="I16" s="6" t="s">
        <v>914</v>
      </c>
      <c r="J16" s="23" t="str">
        <f>IFERROR(HYPERLINK(K16, CONCATENATE("Сайт")),"")</f>
        <v>Сайт</v>
      </c>
      <c r="K16" t="s">
        <v>225</v>
      </c>
      <c r="L16" t="s">
        <v>1309</v>
      </c>
      <c r="M16" s="23">
        <v>5</v>
      </c>
      <c r="N16" s="23" t="s">
        <v>1286</v>
      </c>
      <c r="O16" s="7" t="s">
        <v>10</v>
      </c>
      <c r="P16" s="7">
        <v>1</v>
      </c>
      <c r="Q16" s="27">
        <v>20.2</v>
      </c>
      <c r="R16" s="10">
        <f>(S16*T16*U16)/1000000</f>
        <v>3.2944904999999997E-2</v>
      </c>
      <c r="S16" s="34">
        <v>45</v>
      </c>
      <c r="T16" s="34">
        <v>22.3</v>
      </c>
      <c r="U16" s="34">
        <v>32.83</v>
      </c>
      <c r="V16" s="12" t="s">
        <v>499</v>
      </c>
    </row>
    <row r="17" spans="1:22" x14ac:dyDescent="0.25">
      <c r="A17" s="6" t="s">
        <v>40</v>
      </c>
      <c r="B17" s="6" t="s">
        <v>921</v>
      </c>
      <c r="C17" s="7" t="s">
        <v>5</v>
      </c>
      <c r="D17" s="9">
        <v>955.7</v>
      </c>
      <c r="E17" s="7" t="s">
        <v>911</v>
      </c>
      <c r="F17" s="8" t="s">
        <v>30</v>
      </c>
      <c r="G17" s="6" t="s">
        <v>912</v>
      </c>
      <c r="H17" s="6" t="s">
        <v>913</v>
      </c>
      <c r="I17" s="6" t="s">
        <v>914</v>
      </c>
      <c r="J17" s="23" t="str">
        <f>IFERROR(HYPERLINK(K17, CONCATENATE("Сайт")),"")</f>
        <v>Сайт</v>
      </c>
      <c r="K17" t="s">
        <v>226</v>
      </c>
      <c r="L17" t="s">
        <v>1310</v>
      </c>
      <c r="M17" s="23">
        <v>5</v>
      </c>
      <c r="N17" s="23" t="s">
        <v>1286</v>
      </c>
      <c r="O17" s="7" t="s">
        <v>10</v>
      </c>
      <c r="P17" s="7">
        <v>1</v>
      </c>
      <c r="Q17" s="27">
        <v>22.7</v>
      </c>
      <c r="R17" s="10">
        <f>(S17*T17*U17)/1000000</f>
        <v>3.2944904999999997E-2</v>
      </c>
      <c r="S17" s="34">
        <v>45</v>
      </c>
      <c r="T17" s="34">
        <v>22.3</v>
      </c>
      <c r="U17" s="34">
        <v>32.83</v>
      </c>
      <c r="V17" s="12" t="s">
        <v>500</v>
      </c>
    </row>
    <row r="18" spans="1:22" x14ac:dyDescent="0.25">
      <c r="A18" s="6" t="s">
        <v>41</v>
      </c>
      <c r="B18" s="6" t="s">
        <v>922</v>
      </c>
      <c r="C18" s="7" t="s">
        <v>5</v>
      </c>
      <c r="D18" s="9">
        <v>1331.88</v>
      </c>
      <c r="E18" s="7" t="s">
        <v>911</v>
      </c>
      <c r="F18" s="8" t="s">
        <v>30</v>
      </c>
      <c r="G18" s="6" t="s">
        <v>912</v>
      </c>
      <c r="H18" s="6" t="s">
        <v>913</v>
      </c>
      <c r="I18" s="6" t="s">
        <v>914</v>
      </c>
      <c r="J18" s="23" t="str">
        <f>IFERROR(HYPERLINK(K18, CONCATENATE("Сайт")),"")</f>
        <v>Сайт</v>
      </c>
      <c r="K18" t="s">
        <v>227</v>
      </c>
      <c r="L18" t="s">
        <v>1311</v>
      </c>
      <c r="M18" s="23">
        <v>5</v>
      </c>
      <c r="N18" s="23" t="s">
        <v>1286</v>
      </c>
      <c r="O18" s="7" t="s">
        <v>10</v>
      </c>
      <c r="P18" s="7">
        <v>1</v>
      </c>
      <c r="Q18" s="27">
        <v>25.1</v>
      </c>
      <c r="R18" s="10">
        <f>(S18*T18*U18)/1000000</f>
        <v>3.2944904999999997E-2</v>
      </c>
      <c r="S18" s="34">
        <v>45</v>
      </c>
      <c r="T18" s="34">
        <v>22.3</v>
      </c>
      <c r="U18" s="34">
        <v>32.83</v>
      </c>
      <c r="V18" s="12" t="s">
        <v>501</v>
      </c>
    </row>
    <row r="19" spans="1:22" x14ac:dyDescent="0.25">
      <c r="A19" s="6" t="s">
        <v>42</v>
      </c>
      <c r="B19" s="6" t="s">
        <v>923</v>
      </c>
      <c r="C19" s="7" t="s">
        <v>5</v>
      </c>
      <c r="D19" s="9">
        <v>1006.53</v>
      </c>
      <c r="E19" s="7" t="s">
        <v>911</v>
      </c>
      <c r="F19" s="8" t="s">
        <v>30</v>
      </c>
      <c r="G19" s="6" t="s">
        <v>912</v>
      </c>
      <c r="H19" s="6" t="s">
        <v>913</v>
      </c>
      <c r="I19" s="6" t="s">
        <v>914</v>
      </c>
      <c r="J19" s="23" t="str">
        <f>IFERROR(HYPERLINK(K19, CONCATENATE("Сайт")),"")</f>
        <v>Сайт</v>
      </c>
      <c r="K19" t="s">
        <v>228</v>
      </c>
      <c r="L19" t="s">
        <v>1312</v>
      </c>
      <c r="M19" s="23">
        <v>5</v>
      </c>
      <c r="N19" s="23" t="s">
        <v>1286</v>
      </c>
      <c r="O19" s="7" t="s">
        <v>10</v>
      </c>
      <c r="P19" s="7">
        <v>1</v>
      </c>
      <c r="Q19" s="27">
        <v>20.399999999999999</v>
      </c>
      <c r="R19" s="10">
        <f>(S19*T19*U19)/1000000</f>
        <v>3.2944904999999997E-2</v>
      </c>
      <c r="S19" s="34">
        <v>45</v>
      </c>
      <c r="T19" s="34">
        <v>22.3</v>
      </c>
      <c r="U19" s="34">
        <v>32.83</v>
      </c>
      <c r="V19" s="12" t="s">
        <v>502</v>
      </c>
    </row>
    <row r="20" spans="1:22" x14ac:dyDescent="0.25">
      <c r="A20" s="6" t="s">
        <v>43</v>
      </c>
      <c r="B20" s="6" t="s">
        <v>924</v>
      </c>
      <c r="C20" s="7" t="s">
        <v>5</v>
      </c>
      <c r="D20" s="9">
        <v>294.83999999999997</v>
      </c>
      <c r="E20" s="7" t="s">
        <v>911</v>
      </c>
      <c r="F20" s="8" t="s">
        <v>30</v>
      </c>
      <c r="G20" s="6" t="s">
        <v>912</v>
      </c>
      <c r="H20" s="6" t="s">
        <v>913</v>
      </c>
      <c r="I20" s="6" t="s">
        <v>914</v>
      </c>
      <c r="J20" s="23" t="str">
        <f>IFERROR(HYPERLINK(K20, CONCATENATE("Сайт")),"")</f>
        <v>Сайт</v>
      </c>
      <c r="K20" t="s">
        <v>229</v>
      </c>
      <c r="L20" t="s">
        <v>1313</v>
      </c>
      <c r="M20" s="23">
        <v>2</v>
      </c>
      <c r="N20" s="23" t="s">
        <v>1286</v>
      </c>
      <c r="O20" s="7" t="s">
        <v>10</v>
      </c>
      <c r="P20" s="7">
        <v>1</v>
      </c>
      <c r="Q20" s="27">
        <v>3.8</v>
      </c>
      <c r="R20" s="10">
        <f>(S20*T20*U20)/1000000</f>
        <v>1.33644E-2</v>
      </c>
      <c r="S20" s="34">
        <v>86</v>
      </c>
      <c r="T20" s="34">
        <v>22.2</v>
      </c>
      <c r="U20" s="34">
        <v>7</v>
      </c>
      <c r="V20" s="12" t="s">
        <v>503</v>
      </c>
    </row>
    <row r="21" spans="1:22" x14ac:dyDescent="0.25">
      <c r="A21" s="6" t="s">
        <v>44</v>
      </c>
      <c r="B21" s="6" t="s">
        <v>925</v>
      </c>
      <c r="C21" s="7" t="s">
        <v>5</v>
      </c>
      <c r="D21" s="9">
        <v>294.83999999999997</v>
      </c>
      <c r="E21" s="7" t="s">
        <v>911</v>
      </c>
      <c r="F21" s="8" t="s">
        <v>30</v>
      </c>
      <c r="G21" s="6" t="s">
        <v>912</v>
      </c>
      <c r="H21" s="6" t="s">
        <v>913</v>
      </c>
      <c r="I21" s="6" t="s">
        <v>914</v>
      </c>
      <c r="J21" s="23" t="str">
        <f>IFERROR(HYPERLINK(K21, CONCATENATE("Сайт")),"")</f>
        <v>Сайт</v>
      </c>
      <c r="K21" t="s">
        <v>230</v>
      </c>
      <c r="L21" t="s">
        <v>1314</v>
      </c>
      <c r="M21" s="23">
        <v>2</v>
      </c>
      <c r="N21" s="23" t="s">
        <v>1286</v>
      </c>
      <c r="O21" s="7" t="s">
        <v>10</v>
      </c>
      <c r="P21" s="7">
        <v>1</v>
      </c>
      <c r="Q21" s="27">
        <v>3.8</v>
      </c>
      <c r="R21" s="10">
        <f>(S21*T21*U21)/1000000</f>
        <v>1.33644E-2</v>
      </c>
      <c r="S21" s="34">
        <v>86</v>
      </c>
      <c r="T21" s="34">
        <v>22.2</v>
      </c>
      <c r="U21" s="34">
        <v>7</v>
      </c>
      <c r="V21" s="12" t="s">
        <v>504</v>
      </c>
    </row>
    <row r="22" spans="1:22" x14ac:dyDescent="0.25">
      <c r="A22" s="6" t="s">
        <v>45</v>
      </c>
      <c r="B22" s="6" t="s">
        <v>926</v>
      </c>
      <c r="C22" s="7" t="s">
        <v>5</v>
      </c>
      <c r="D22" s="9">
        <v>294.83999999999997</v>
      </c>
      <c r="E22" s="7" t="s">
        <v>911</v>
      </c>
      <c r="F22" s="8" t="s">
        <v>30</v>
      </c>
      <c r="G22" s="6" t="s">
        <v>912</v>
      </c>
      <c r="H22" s="6" t="s">
        <v>913</v>
      </c>
      <c r="I22" s="6" t="s">
        <v>914</v>
      </c>
      <c r="J22" s="23" t="str">
        <f>IFERROR(HYPERLINK(K22, CONCATENATE("Сайт")),"")</f>
        <v>Сайт</v>
      </c>
      <c r="K22" t="s">
        <v>231</v>
      </c>
      <c r="L22" t="s">
        <v>1315</v>
      </c>
      <c r="M22" s="23">
        <v>2</v>
      </c>
      <c r="N22" s="23" t="s">
        <v>1286</v>
      </c>
      <c r="O22" s="7" t="s">
        <v>10</v>
      </c>
      <c r="P22" s="7">
        <v>1</v>
      </c>
      <c r="Q22" s="27">
        <v>3.8</v>
      </c>
      <c r="R22" s="10">
        <f>(S22*T22*U22)/1000000</f>
        <v>1.33644E-2</v>
      </c>
      <c r="S22" s="34">
        <v>86</v>
      </c>
      <c r="T22" s="34">
        <v>22.2</v>
      </c>
      <c r="U22" s="34">
        <v>7</v>
      </c>
      <c r="V22" s="12" t="s">
        <v>505</v>
      </c>
    </row>
    <row r="23" spans="1:22" x14ac:dyDescent="0.25">
      <c r="A23" s="6" t="s">
        <v>793</v>
      </c>
      <c r="B23" s="6" t="s">
        <v>927</v>
      </c>
      <c r="C23" s="7" t="s">
        <v>5</v>
      </c>
      <c r="D23" s="9">
        <v>294.83999999999997</v>
      </c>
      <c r="E23" s="7" t="s">
        <v>911</v>
      </c>
      <c r="F23" s="8" t="s">
        <v>30</v>
      </c>
      <c r="G23" s="6" t="s">
        <v>912</v>
      </c>
      <c r="H23" s="6" t="s">
        <v>913</v>
      </c>
      <c r="I23" s="6" t="s">
        <v>914</v>
      </c>
      <c r="J23" s="23"/>
      <c r="K23"/>
      <c r="L23"/>
      <c r="M23" s="23">
        <v>2</v>
      </c>
      <c r="N23" s="23" t="s">
        <v>1286</v>
      </c>
      <c r="O23" s="7" t="s">
        <v>10</v>
      </c>
      <c r="P23" s="7">
        <v>1</v>
      </c>
      <c r="Q23" s="27"/>
      <c r="R23" s="10"/>
      <c r="S23" s="34"/>
      <c r="T23" s="34"/>
      <c r="U23" s="34"/>
      <c r="V23" s="12"/>
    </row>
    <row r="24" spans="1:22" x14ac:dyDescent="0.25">
      <c r="A24" s="6" t="s">
        <v>46</v>
      </c>
      <c r="B24" s="6" t="s">
        <v>928</v>
      </c>
      <c r="C24" s="7" t="s">
        <v>5</v>
      </c>
      <c r="D24" s="9">
        <v>294.83999999999997</v>
      </c>
      <c r="E24" s="7" t="s">
        <v>911</v>
      </c>
      <c r="F24" s="8" t="s">
        <v>30</v>
      </c>
      <c r="G24" s="6" t="s">
        <v>912</v>
      </c>
      <c r="H24" s="6" t="s">
        <v>913</v>
      </c>
      <c r="I24" s="6" t="s">
        <v>914</v>
      </c>
      <c r="J24" s="23" t="str">
        <f>IFERROR(HYPERLINK(K24, CONCATENATE("Сайт")),"")</f>
        <v>Сайт</v>
      </c>
      <c r="K24" t="s">
        <v>232</v>
      </c>
      <c r="L24" t="s">
        <v>1316</v>
      </c>
      <c r="M24" s="23">
        <v>2</v>
      </c>
      <c r="N24" s="23" t="s">
        <v>1286</v>
      </c>
      <c r="O24" s="7" t="s">
        <v>10</v>
      </c>
      <c r="P24" s="7">
        <v>1</v>
      </c>
      <c r="Q24" s="27">
        <v>3.8</v>
      </c>
      <c r="R24" s="10">
        <f>(S24*T24*U24)/1000000</f>
        <v>1.33644E-2</v>
      </c>
      <c r="S24" s="34">
        <v>86</v>
      </c>
      <c r="T24" s="34">
        <v>22.2</v>
      </c>
      <c r="U24" s="34">
        <v>7</v>
      </c>
      <c r="V24" s="12" t="s">
        <v>506</v>
      </c>
    </row>
    <row r="25" spans="1:22" x14ac:dyDescent="0.25">
      <c r="A25" s="6" t="s">
        <v>794</v>
      </c>
      <c r="B25" s="6" t="s">
        <v>929</v>
      </c>
      <c r="C25" s="7" t="s">
        <v>5</v>
      </c>
      <c r="D25" s="9">
        <v>294.83999999999997</v>
      </c>
      <c r="E25" s="7" t="s">
        <v>911</v>
      </c>
      <c r="F25" s="8" t="s">
        <v>30</v>
      </c>
      <c r="G25" s="6" t="s">
        <v>912</v>
      </c>
      <c r="H25" s="6" t="s">
        <v>913</v>
      </c>
      <c r="I25" s="6" t="s">
        <v>914</v>
      </c>
      <c r="J25" s="23"/>
      <c r="K25"/>
      <c r="L25"/>
      <c r="M25" s="23">
        <v>2</v>
      </c>
      <c r="N25" s="23" t="s">
        <v>1286</v>
      </c>
      <c r="O25" s="7" t="s">
        <v>10</v>
      </c>
      <c r="P25" s="7">
        <v>1</v>
      </c>
      <c r="Q25" s="27"/>
      <c r="R25" s="10"/>
      <c r="S25" s="34"/>
      <c r="T25" s="34"/>
      <c r="U25" s="34"/>
      <c r="V25" s="12"/>
    </row>
    <row r="26" spans="1:22" x14ac:dyDescent="0.25">
      <c r="A26" s="6" t="s">
        <v>47</v>
      </c>
      <c r="B26" s="6" t="s">
        <v>930</v>
      </c>
      <c r="C26" s="7" t="s">
        <v>5</v>
      </c>
      <c r="D26" s="9">
        <v>233.84</v>
      </c>
      <c r="E26" s="7" t="s">
        <v>911</v>
      </c>
      <c r="F26" s="8" t="s">
        <v>30</v>
      </c>
      <c r="G26" s="6" t="s">
        <v>912</v>
      </c>
      <c r="H26" s="6" t="s">
        <v>913</v>
      </c>
      <c r="I26" s="6" t="s">
        <v>914</v>
      </c>
      <c r="J26" s="23" t="str">
        <f>IFERROR(HYPERLINK(K26, CONCATENATE("Сайт")),"")</f>
        <v>Сайт</v>
      </c>
      <c r="K26" t="s">
        <v>233</v>
      </c>
      <c r="L26" t="s">
        <v>1317</v>
      </c>
      <c r="M26" s="23">
        <v>2</v>
      </c>
      <c r="N26" s="23" t="s">
        <v>1286</v>
      </c>
      <c r="O26" s="7" t="s">
        <v>10</v>
      </c>
      <c r="P26" s="7">
        <v>1</v>
      </c>
      <c r="Q26" s="27">
        <v>5</v>
      </c>
      <c r="R26" s="10">
        <f>(S26*T26*U26)/1000000</f>
        <v>1.33644E-2</v>
      </c>
      <c r="S26" s="34">
        <v>86</v>
      </c>
      <c r="T26" s="34">
        <v>22.2</v>
      </c>
      <c r="U26" s="34">
        <v>7</v>
      </c>
      <c r="V26" s="12" t="s">
        <v>507</v>
      </c>
    </row>
    <row r="27" spans="1:22" x14ac:dyDescent="0.25">
      <c r="A27" s="6" t="s">
        <v>48</v>
      </c>
      <c r="B27" s="6" t="s">
        <v>931</v>
      </c>
      <c r="C27" s="7" t="s">
        <v>5</v>
      </c>
      <c r="D27" s="9">
        <v>233.84</v>
      </c>
      <c r="E27" s="7" t="s">
        <v>911</v>
      </c>
      <c r="F27" s="8" t="s">
        <v>30</v>
      </c>
      <c r="G27" s="6" t="s">
        <v>912</v>
      </c>
      <c r="H27" s="6" t="s">
        <v>913</v>
      </c>
      <c r="I27" s="6" t="s">
        <v>914</v>
      </c>
      <c r="J27" s="23" t="str">
        <f>IFERROR(HYPERLINK(K27, CONCATENATE("Сайт")),"")</f>
        <v>Сайт</v>
      </c>
      <c r="K27" t="s">
        <v>234</v>
      </c>
      <c r="L27" t="s">
        <v>1318</v>
      </c>
      <c r="M27" s="23">
        <v>2</v>
      </c>
      <c r="N27" s="23" t="s">
        <v>1286</v>
      </c>
      <c r="O27" s="7" t="s">
        <v>10</v>
      </c>
      <c r="P27" s="7">
        <v>1</v>
      </c>
      <c r="Q27" s="27">
        <v>5</v>
      </c>
      <c r="R27" s="10">
        <f>(S27*T27*U27)/1000000</f>
        <v>1.33644E-2</v>
      </c>
      <c r="S27" s="34">
        <v>86</v>
      </c>
      <c r="T27" s="34">
        <v>22.2</v>
      </c>
      <c r="U27" s="34">
        <v>7</v>
      </c>
      <c r="V27" s="12" t="s">
        <v>508</v>
      </c>
    </row>
    <row r="28" spans="1:22" x14ac:dyDescent="0.25">
      <c r="A28" s="6" t="s">
        <v>49</v>
      </c>
      <c r="B28" s="6" t="s">
        <v>932</v>
      </c>
      <c r="C28" s="7" t="s">
        <v>5</v>
      </c>
      <c r="D28" s="9">
        <v>233.84</v>
      </c>
      <c r="E28" s="7" t="s">
        <v>911</v>
      </c>
      <c r="F28" s="8" t="s">
        <v>30</v>
      </c>
      <c r="G28" s="6" t="s">
        <v>912</v>
      </c>
      <c r="H28" s="6" t="s">
        <v>913</v>
      </c>
      <c r="I28" s="6" t="s">
        <v>914</v>
      </c>
      <c r="J28" s="23" t="str">
        <f>IFERROR(HYPERLINK(K28, CONCATENATE("Сайт")),"")</f>
        <v>Сайт</v>
      </c>
      <c r="K28" t="s">
        <v>235</v>
      </c>
      <c r="L28" t="s">
        <v>1319</v>
      </c>
      <c r="M28" s="23">
        <v>2</v>
      </c>
      <c r="N28" s="23" t="s">
        <v>1286</v>
      </c>
      <c r="O28" s="7" t="s">
        <v>10</v>
      </c>
      <c r="P28" s="7">
        <v>1</v>
      </c>
      <c r="Q28" s="27">
        <v>5</v>
      </c>
      <c r="R28" s="10">
        <f>(S28*T28*U28)/1000000</f>
        <v>1.33644E-2</v>
      </c>
      <c r="S28" s="34">
        <v>86</v>
      </c>
      <c r="T28" s="34">
        <v>22.2</v>
      </c>
      <c r="U28" s="34">
        <v>7</v>
      </c>
      <c r="V28" s="12" t="s">
        <v>509</v>
      </c>
    </row>
    <row r="29" spans="1:22" x14ac:dyDescent="0.25">
      <c r="A29" s="6" t="s">
        <v>795</v>
      </c>
      <c r="B29" s="6" t="s">
        <v>933</v>
      </c>
      <c r="C29" s="7" t="s">
        <v>5</v>
      </c>
      <c r="D29" s="9">
        <v>233.84</v>
      </c>
      <c r="E29" s="7" t="s">
        <v>911</v>
      </c>
      <c r="F29" s="8" t="s">
        <v>30</v>
      </c>
      <c r="G29" s="6" t="s">
        <v>912</v>
      </c>
      <c r="H29" s="6" t="s">
        <v>913</v>
      </c>
      <c r="I29" s="6" t="s">
        <v>914</v>
      </c>
      <c r="J29" s="23"/>
      <c r="K29"/>
      <c r="L29"/>
      <c r="M29" s="23">
        <v>2</v>
      </c>
      <c r="N29" s="23" t="s">
        <v>1286</v>
      </c>
      <c r="O29" s="7" t="s">
        <v>10</v>
      </c>
      <c r="P29" s="7">
        <v>1</v>
      </c>
      <c r="Q29" s="27"/>
      <c r="R29" s="10"/>
      <c r="S29" s="34"/>
      <c r="T29" s="34"/>
      <c r="U29" s="34"/>
      <c r="V29" s="12"/>
    </row>
    <row r="30" spans="1:22" x14ac:dyDescent="0.25">
      <c r="A30" s="6" t="s">
        <v>50</v>
      </c>
      <c r="B30" s="6" t="s">
        <v>934</v>
      </c>
      <c r="C30" s="7" t="s">
        <v>5</v>
      </c>
      <c r="D30" s="9">
        <v>233.84</v>
      </c>
      <c r="E30" s="7" t="s">
        <v>911</v>
      </c>
      <c r="F30" s="8" t="s">
        <v>30</v>
      </c>
      <c r="G30" s="6" t="s">
        <v>912</v>
      </c>
      <c r="H30" s="6" t="s">
        <v>913</v>
      </c>
      <c r="I30" s="6" t="s">
        <v>914</v>
      </c>
      <c r="J30" s="23" t="str">
        <f>IFERROR(HYPERLINK(K30, CONCATENATE("Сайт")),"")</f>
        <v>Сайт</v>
      </c>
      <c r="K30" t="s">
        <v>236</v>
      </c>
      <c r="L30" t="s">
        <v>1320</v>
      </c>
      <c r="M30" s="23">
        <v>2</v>
      </c>
      <c r="N30" s="23" t="s">
        <v>1286</v>
      </c>
      <c r="O30" s="7" t="s">
        <v>10</v>
      </c>
      <c r="P30" s="7">
        <v>1</v>
      </c>
      <c r="Q30" s="27">
        <v>5</v>
      </c>
      <c r="R30" s="10">
        <f>(S30*T30*U30)/1000000</f>
        <v>1.33644E-2</v>
      </c>
      <c r="S30" s="34">
        <v>86</v>
      </c>
      <c r="T30" s="34">
        <v>22.2</v>
      </c>
      <c r="U30" s="34">
        <v>7</v>
      </c>
      <c r="V30" s="12" t="s">
        <v>510</v>
      </c>
    </row>
    <row r="31" spans="1:22" x14ac:dyDescent="0.25">
      <c r="A31" s="6" t="s">
        <v>796</v>
      </c>
      <c r="B31" s="6" t="s">
        <v>935</v>
      </c>
      <c r="C31" s="7" t="s">
        <v>5</v>
      </c>
      <c r="D31" s="9">
        <v>233.84</v>
      </c>
      <c r="E31" s="7" t="s">
        <v>911</v>
      </c>
      <c r="F31" s="8" t="s">
        <v>30</v>
      </c>
      <c r="G31" s="6" t="s">
        <v>912</v>
      </c>
      <c r="H31" s="6" t="s">
        <v>913</v>
      </c>
      <c r="I31" s="6" t="s">
        <v>914</v>
      </c>
      <c r="J31" s="23"/>
      <c r="K31"/>
      <c r="L31"/>
      <c r="M31" s="23">
        <v>2</v>
      </c>
      <c r="N31" s="23" t="s">
        <v>1286</v>
      </c>
      <c r="O31" s="7" t="s">
        <v>10</v>
      </c>
      <c r="P31" s="7">
        <v>1</v>
      </c>
      <c r="Q31" s="27"/>
      <c r="R31" s="10"/>
      <c r="S31" s="34"/>
      <c r="T31" s="34"/>
      <c r="U31" s="34"/>
      <c r="V31" s="12"/>
    </row>
    <row r="32" spans="1:22" x14ac:dyDescent="0.25">
      <c r="A32" s="6" t="s">
        <v>51</v>
      </c>
      <c r="B32" s="6" t="s">
        <v>936</v>
      </c>
      <c r="C32" s="7" t="s">
        <v>5</v>
      </c>
      <c r="D32" s="9">
        <v>233.84</v>
      </c>
      <c r="E32" s="7" t="s">
        <v>911</v>
      </c>
      <c r="F32" s="8" t="s">
        <v>30</v>
      </c>
      <c r="G32" s="6" t="s">
        <v>912</v>
      </c>
      <c r="H32" s="6" t="s">
        <v>913</v>
      </c>
      <c r="I32" s="6" t="s">
        <v>914</v>
      </c>
      <c r="J32" s="23" t="str">
        <f>IFERROR(HYPERLINK(K32, CONCATENATE("Сайт")),"")</f>
        <v>Сайт</v>
      </c>
      <c r="K32" t="s">
        <v>237</v>
      </c>
      <c r="L32" t="s">
        <v>1321</v>
      </c>
      <c r="M32" s="23">
        <v>2</v>
      </c>
      <c r="N32" s="23" t="s">
        <v>1286</v>
      </c>
      <c r="O32" s="7" t="s">
        <v>10</v>
      </c>
      <c r="P32" s="7">
        <v>1</v>
      </c>
      <c r="Q32" s="27">
        <v>6.1</v>
      </c>
      <c r="R32" s="10">
        <f>(S32*T32*U32)/1000000</f>
        <v>1.33644E-2</v>
      </c>
      <c r="S32" s="34">
        <v>86</v>
      </c>
      <c r="T32" s="34">
        <v>22.2</v>
      </c>
      <c r="U32" s="34">
        <v>7</v>
      </c>
      <c r="V32" s="12" t="s">
        <v>511</v>
      </c>
    </row>
    <row r="33" spans="1:22" x14ac:dyDescent="0.25">
      <c r="A33" s="6" t="s">
        <v>52</v>
      </c>
      <c r="B33" s="6" t="s">
        <v>937</v>
      </c>
      <c r="C33" s="7" t="s">
        <v>5</v>
      </c>
      <c r="D33" s="9">
        <v>233.84</v>
      </c>
      <c r="E33" s="7" t="s">
        <v>911</v>
      </c>
      <c r="F33" s="8" t="s">
        <v>30</v>
      </c>
      <c r="G33" s="6" t="s">
        <v>912</v>
      </c>
      <c r="H33" s="6" t="s">
        <v>913</v>
      </c>
      <c r="I33" s="6" t="s">
        <v>914</v>
      </c>
      <c r="J33" s="23" t="str">
        <f>IFERROR(HYPERLINK(K33, CONCATENATE("Сайт")),"")</f>
        <v>Сайт</v>
      </c>
      <c r="K33" t="s">
        <v>238</v>
      </c>
      <c r="L33" t="s">
        <v>1322</v>
      </c>
      <c r="M33" s="23">
        <v>2</v>
      </c>
      <c r="N33" s="23" t="s">
        <v>1286</v>
      </c>
      <c r="O33" s="7" t="s">
        <v>10</v>
      </c>
      <c r="P33" s="7">
        <v>1</v>
      </c>
      <c r="Q33" s="27">
        <v>6.1</v>
      </c>
      <c r="R33" s="10">
        <f>(S33*T33*U33)/1000000</f>
        <v>1.33644E-2</v>
      </c>
      <c r="S33" s="34">
        <v>86</v>
      </c>
      <c r="T33" s="34">
        <v>22.2</v>
      </c>
      <c r="U33" s="34">
        <v>7</v>
      </c>
      <c r="V33" s="12" t="s">
        <v>512</v>
      </c>
    </row>
    <row r="34" spans="1:22" x14ac:dyDescent="0.25">
      <c r="A34" s="6" t="s">
        <v>53</v>
      </c>
      <c r="B34" s="6" t="s">
        <v>938</v>
      </c>
      <c r="C34" s="7" t="s">
        <v>5</v>
      </c>
      <c r="D34" s="9">
        <v>233.84</v>
      </c>
      <c r="E34" s="7" t="s">
        <v>911</v>
      </c>
      <c r="F34" s="8" t="s">
        <v>30</v>
      </c>
      <c r="G34" s="6" t="s">
        <v>912</v>
      </c>
      <c r="H34" s="6" t="s">
        <v>913</v>
      </c>
      <c r="I34" s="6" t="s">
        <v>914</v>
      </c>
      <c r="J34" s="23" t="str">
        <f>IFERROR(HYPERLINK(K34, CONCATENATE("Сайт")),"")</f>
        <v>Сайт</v>
      </c>
      <c r="K34" t="s">
        <v>239</v>
      </c>
      <c r="L34" t="s">
        <v>1323</v>
      </c>
      <c r="M34" s="23">
        <v>2</v>
      </c>
      <c r="N34" s="23" t="s">
        <v>1286</v>
      </c>
      <c r="O34" s="7" t="s">
        <v>10</v>
      </c>
      <c r="P34" s="7">
        <v>1</v>
      </c>
      <c r="Q34" s="27">
        <v>6.1</v>
      </c>
      <c r="R34" s="10">
        <f>(S34*T34*U34)/1000000</f>
        <v>1.33644E-2</v>
      </c>
      <c r="S34" s="34">
        <v>86</v>
      </c>
      <c r="T34" s="34">
        <v>22.2</v>
      </c>
      <c r="U34" s="34">
        <v>7</v>
      </c>
      <c r="V34" s="12" t="s">
        <v>513</v>
      </c>
    </row>
    <row r="35" spans="1:22" x14ac:dyDescent="0.25">
      <c r="A35" s="6" t="s">
        <v>54</v>
      </c>
      <c r="B35" s="6" t="s">
        <v>939</v>
      </c>
      <c r="C35" s="7" t="s">
        <v>5</v>
      </c>
      <c r="D35" s="9">
        <v>233.84</v>
      </c>
      <c r="E35" s="7" t="s">
        <v>911</v>
      </c>
      <c r="F35" s="8" t="s">
        <v>30</v>
      </c>
      <c r="G35" s="6" t="s">
        <v>912</v>
      </c>
      <c r="H35" s="6" t="s">
        <v>913</v>
      </c>
      <c r="I35" s="6" t="s">
        <v>914</v>
      </c>
      <c r="J35" s="23" t="str">
        <f>IFERROR(HYPERLINK(K35, CONCATENATE("Сайт")),"")</f>
        <v>Сайт</v>
      </c>
      <c r="K35" t="s">
        <v>240</v>
      </c>
      <c r="L35" t="s">
        <v>1324</v>
      </c>
      <c r="M35" s="23">
        <v>2</v>
      </c>
      <c r="N35" s="23" t="s">
        <v>1286</v>
      </c>
      <c r="O35" s="7" t="s">
        <v>10</v>
      </c>
      <c r="P35" s="7">
        <v>1</v>
      </c>
      <c r="Q35" s="27">
        <v>6.1</v>
      </c>
      <c r="R35" s="10">
        <f>(S35*T35*U35)/1000000</f>
        <v>1.33644E-2</v>
      </c>
      <c r="S35" s="34">
        <v>86</v>
      </c>
      <c r="T35" s="34">
        <v>22.2</v>
      </c>
      <c r="U35" s="34">
        <v>7</v>
      </c>
      <c r="V35" s="12" t="s">
        <v>514</v>
      </c>
    </row>
    <row r="36" spans="1:22" x14ac:dyDescent="0.25">
      <c r="A36" s="6" t="s">
        <v>55</v>
      </c>
      <c r="B36" s="6" t="s">
        <v>940</v>
      </c>
      <c r="C36" s="7" t="s">
        <v>5</v>
      </c>
      <c r="D36" s="9">
        <v>233.84</v>
      </c>
      <c r="E36" s="7" t="s">
        <v>911</v>
      </c>
      <c r="F36" s="8" t="s">
        <v>30</v>
      </c>
      <c r="G36" s="6" t="s">
        <v>912</v>
      </c>
      <c r="H36" s="6" t="s">
        <v>913</v>
      </c>
      <c r="I36" s="6" t="s">
        <v>914</v>
      </c>
      <c r="J36" s="23" t="str">
        <f>IFERROR(HYPERLINK(K36, CONCATENATE("Сайт")),"")</f>
        <v>Сайт</v>
      </c>
      <c r="K36" t="s">
        <v>241</v>
      </c>
      <c r="L36" t="s">
        <v>1325</v>
      </c>
      <c r="M36" s="23">
        <v>2</v>
      </c>
      <c r="N36" s="23" t="s">
        <v>1286</v>
      </c>
      <c r="O36" s="7" t="s">
        <v>10</v>
      </c>
      <c r="P36" s="7">
        <v>1</v>
      </c>
      <c r="Q36" s="27">
        <v>6.6</v>
      </c>
      <c r="R36" s="10">
        <f>(S36*T36*U36)/1000000</f>
        <v>1.33644E-2</v>
      </c>
      <c r="S36" s="34">
        <v>86</v>
      </c>
      <c r="T36" s="34">
        <v>22.2</v>
      </c>
      <c r="U36" s="34">
        <v>7</v>
      </c>
      <c r="V36" s="12" t="s">
        <v>587</v>
      </c>
    </row>
    <row r="37" spans="1:22" x14ac:dyDescent="0.25">
      <c r="A37" s="6" t="s">
        <v>56</v>
      </c>
      <c r="B37" s="6" t="s">
        <v>941</v>
      </c>
      <c r="C37" s="7" t="s">
        <v>5</v>
      </c>
      <c r="D37" s="9">
        <v>233.84</v>
      </c>
      <c r="E37" s="7" t="s">
        <v>911</v>
      </c>
      <c r="F37" s="8" t="s">
        <v>30</v>
      </c>
      <c r="G37" s="6" t="s">
        <v>912</v>
      </c>
      <c r="H37" s="6" t="s">
        <v>913</v>
      </c>
      <c r="I37" s="6" t="s">
        <v>914</v>
      </c>
      <c r="J37" s="23" t="str">
        <f>IFERROR(HYPERLINK(K37, CONCATENATE("Сайт")),"")</f>
        <v>Сайт</v>
      </c>
      <c r="K37" t="s">
        <v>242</v>
      </c>
      <c r="L37" t="s">
        <v>1326</v>
      </c>
      <c r="M37" s="23">
        <v>2</v>
      </c>
      <c r="N37" s="23" t="s">
        <v>1286</v>
      </c>
      <c r="O37" s="7" t="s">
        <v>10</v>
      </c>
      <c r="P37" s="7">
        <v>1</v>
      </c>
      <c r="Q37" s="27">
        <v>6.6</v>
      </c>
      <c r="R37" s="10">
        <f>(S37*T37*U37)/1000000</f>
        <v>1.33644E-2</v>
      </c>
      <c r="S37" s="34">
        <v>86</v>
      </c>
      <c r="T37" s="34">
        <v>22.2</v>
      </c>
      <c r="U37" s="34">
        <v>7</v>
      </c>
      <c r="V37" s="12" t="s">
        <v>588</v>
      </c>
    </row>
    <row r="38" spans="1:22" x14ac:dyDescent="0.25">
      <c r="A38" s="6" t="s">
        <v>57</v>
      </c>
      <c r="B38" s="6" t="s">
        <v>942</v>
      </c>
      <c r="C38" s="7" t="s">
        <v>5</v>
      </c>
      <c r="D38" s="9">
        <v>233.84</v>
      </c>
      <c r="E38" s="7" t="s">
        <v>911</v>
      </c>
      <c r="F38" s="8" t="s">
        <v>30</v>
      </c>
      <c r="G38" s="6" t="s">
        <v>912</v>
      </c>
      <c r="H38" s="6" t="s">
        <v>913</v>
      </c>
      <c r="I38" s="6" t="s">
        <v>914</v>
      </c>
      <c r="J38" s="23" t="str">
        <f>IFERROR(HYPERLINK(K38, CONCATENATE("Сайт")),"")</f>
        <v>Сайт</v>
      </c>
      <c r="K38" t="s">
        <v>243</v>
      </c>
      <c r="L38" t="s">
        <v>1327</v>
      </c>
      <c r="M38" s="23">
        <v>2</v>
      </c>
      <c r="N38" s="23" t="s">
        <v>1286</v>
      </c>
      <c r="O38" s="7" t="s">
        <v>10</v>
      </c>
      <c r="P38" s="7">
        <v>1</v>
      </c>
      <c r="Q38" s="27">
        <v>6.6</v>
      </c>
      <c r="R38" s="10">
        <f>(S38*T38*U38)/1000000</f>
        <v>1.33644E-2</v>
      </c>
      <c r="S38" s="34">
        <v>86</v>
      </c>
      <c r="T38" s="34">
        <v>22.2</v>
      </c>
      <c r="U38" s="34">
        <v>7</v>
      </c>
      <c r="V38" s="12" t="s">
        <v>589</v>
      </c>
    </row>
    <row r="39" spans="1:22" x14ac:dyDescent="0.25">
      <c r="A39" s="6" t="s">
        <v>797</v>
      </c>
      <c r="B39" s="6" t="s">
        <v>943</v>
      </c>
      <c r="C39" s="7" t="s">
        <v>5</v>
      </c>
      <c r="D39" s="9">
        <v>233.84</v>
      </c>
      <c r="E39" s="7" t="s">
        <v>911</v>
      </c>
      <c r="F39" s="8" t="s">
        <v>30</v>
      </c>
      <c r="G39" s="6" t="s">
        <v>912</v>
      </c>
      <c r="H39" s="6" t="s">
        <v>913</v>
      </c>
      <c r="I39" s="6" t="s">
        <v>914</v>
      </c>
      <c r="J39" s="23"/>
      <c r="K39"/>
      <c r="L39"/>
      <c r="M39" s="23">
        <v>2</v>
      </c>
      <c r="N39" s="23" t="s">
        <v>1286</v>
      </c>
      <c r="O39" s="7" t="s">
        <v>10</v>
      </c>
      <c r="P39" s="7">
        <v>1</v>
      </c>
      <c r="Q39" s="27"/>
      <c r="R39" s="10"/>
      <c r="S39" s="34"/>
      <c r="T39" s="34"/>
      <c r="U39" s="34"/>
      <c r="V39" s="12"/>
    </row>
    <row r="40" spans="1:22" x14ac:dyDescent="0.25">
      <c r="A40" s="6" t="s">
        <v>58</v>
      </c>
      <c r="B40" s="6" t="s">
        <v>944</v>
      </c>
      <c r="C40" s="7" t="s">
        <v>5</v>
      </c>
      <c r="D40" s="9">
        <v>233.84</v>
      </c>
      <c r="E40" s="7" t="s">
        <v>911</v>
      </c>
      <c r="F40" s="8" t="s">
        <v>30</v>
      </c>
      <c r="G40" s="6" t="s">
        <v>912</v>
      </c>
      <c r="H40" s="6" t="s">
        <v>913</v>
      </c>
      <c r="I40" s="6" t="s">
        <v>914</v>
      </c>
      <c r="J40" s="23" t="str">
        <f>IFERROR(HYPERLINK(K40, CONCATENATE("Сайт")),"")</f>
        <v>Сайт</v>
      </c>
      <c r="K40" t="s">
        <v>244</v>
      </c>
      <c r="L40" t="s">
        <v>1328</v>
      </c>
      <c r="M40" s="23">
        <v>2</v>
      </c>
      <c r="N40" s="23" t="s">
        <v>1286</v>
      </c>
      <c r="O40" s="7" t="s">
        <v>10</v>
      </c>
      <c r="P40" s="7">
        <v>1</v>
      </c>
      <c r="Q40" s="27">
        <v>6.6</v>
      </c>
      <c r="R40" s="10">
        <f>(S40*T40*U40)/1000000</f>
        <v>1.33644E-2</v>
      </c>
      <c r="S40" s="34">
        <v>86</v>
      </c>
      <c r="T40" s="34">
        <v>22.2</v>
      </c>
      <c r="U40" s="34">
        <v>7</v>
      </c>
      <c r="V40" s="12" t="s">
        <v>590</v>
      </c>
    </row>
    <row r="41" spans="1:22" x14ac:dyDescent="0.25">
      <c r="A41" s="6" t="s">
        <v>798</v>
      </c>
      <c r="B41" s="6" t="s">
        <v>945</v>
      </c>
      <c r="C41" s="7" t="s">
        <v>5</v>
      </c>
      <c r="D41" s="9">
        <v>233.84</v>
      </c>
      <c r="E41" s="7" t="s">
        <v>911</v>
      </c>
      <c r="F41" s="8" t="s">
        <v>30</v>
      </c>
      <c r="G41" s="6" t="s">
        <v>912</v>
      </c>
      <c r="H41" s="6" t="s">
        <v>913</v>
      </c>
      <c r="I41" s="6" t="s">
        <v>914</v>
      </c>
      <c r="J41" s="23"/>
      <c r="K41"/>
      <c r="L41"/>
      <c r="M41" s="23">
        <v>2</v>
      </c>
      <c r="N41" s="23" t="s">
        <v>1286</v>
      </c>
      <c r="O41" s="7" t="s">
        <v>10</v>
      </c>
      <c r="P41" s="7">
        <v>1</v>
      </c>
      <c r="Q41" s="27"/>
      <c r="R41" s="10"/>
      <c r="S41" s="34"/>
      <c r="T41" s="34"/>
      <c r="U41" s="34"/>
      <c r="V41" s="12"/>
    </row>
    <row r="42" spans="1:22" x14ac:dyDescent="0.25">
      <c r="A42" s="6" t="s">
        <v>59</v>
      </c>
      <c r="B42" s="6" t="s">
        <v>946</v>
      </c>
      <c r="C42" s="7" t="s">
        <v>5</v>
      </c>
      <c r="D42" s="9">
        <v>233.84</v>
      </c>
      <c r="E42" s="7" t="s">
        <v>911</v>
      </c>
      <c r="F42" s="8" t="s">
        <v>30</v>
      </c>
      <c r="G42" s="6" t="s">
        <v>912</v>
      </c>
      <c r="H42" s="6" t="s">
        <v>913</v>
      </c>
      <c r="I42" s="6" t="s">
        <v>914</v>
      </c>
      <c r="J42" s="23" t="str">
        <f>IFERROR(HYPERLINK(K42, CONCATENATE("Сайт")),"")</f>
        <v>Сайт</v>
      </c>
      <c r="K42" t="s">
        <v>245</v>
      </c>
      <c r="L42" t="s">
        <v>1329</v>
      </c>
      <c r="M42" s="23">
        <v>2</v>
      </c>
      <c r="N42" s="23" t="s">
        <v>1286</v>
      </c>
      <c r="O42" s="7" t="s">
        <v>10</v>
      </c>
      <c r="P42" s="7">
        <v>1</v>
      </c>
      <c r="Q42" s="27">
        <v>6.2</v>
      </c>
      <c r="R42" s="10">
        <f>(S42*T42*U42)/1000000</f>
        <v>1.33644E-2</v>
      </c>
      <c r="S42" s="34">
        <v>86</v>
      </c>
      <c r="T42" s="34">
        <v>22.2</v>
      </c>
      <c r="U42" s="34">
        <v>7</v>
      </c>
      <c r="V42" s="12" t="s">
        <v>515</v>
      </c>
    </row>
    <row r="43" spans="1:22" x14ac:dyDescent="0.25">
      <c r="A43" s="6" t="s">
        <v>60</v>
      </c>
      <c r="B43" s="6" t="s">
        <v>947</v>
      </c>
      <c r="C43" s="7" t="s">
        <v>5</v>
      </c>
      <c r="D43" s="9">
        <v>233.84</v>
      </c>
      <c r="E43" s="7" t="s">
        <v>911</v>
      </c>
      <c r="F43" s="8" t="s">
        <v>30</v>
      </c>
      <c r="G43" s="6" t="s">
        <v>912</v>
      </c>
      <c r="H43" s="6" t="s">
        <v>913</v>
      </c>
      <c r="I43" s="6" t="s">
        <v>914</v>
      </c>
      <c r="J43" s="23" t="str">
        <f>IFERROR(HYPERLINK(K43, CONCATENATE("Сайт")),"")</f>
        <v>Сайт</v>
      </c>
      <c r="K43" t="s">
        <v>246</v>
      </c>
      <c r="L43" t="s">
        <v>1330</v>
      </c>
      <c r="M43" s="23">
        <v>2</v>
      </c>
      <c r="N43" s="23" t="s">
        <v>1286</v>
      </c>
      <c r="O43" s="7" t="s">
        <v>10</v>
      </c>
      <c r="P43" s="7">
        <v>1</v>
      </c>
      <c r="Q43" s="27">
        <v>6.2</v>
      </c>
      <c r="R43" s="10">
        <f>(S43*T43*U43)/1000000</f>
        <v>1.33644E-2</v>
      </c>
      <c r="S43" s="34">
        <v>86</v>
      </c>
      <c r="T43" s="34">
        <v>22.2</v>
      </c>
      <c r="U43" s="34">
        <v>7</v>
      </c>
      <c r="V43" s="12" t="s">
        <v>516</v>
      </c>
    </row>
    <row r="44" spans="1:22" x14ac:dyDescent="0.25">
      <c r="A44" s="6" t="s">
        <v>61</v>
      </c>
      <c r="B44" s="6" t="s">
        <v>948</v>
      </c>
      <c r="C44" s="7" t="s">
        <v>5</v>
      </c>
      <c r="D44" s="9">
        <v>233.84</v>
      </c>
      <c r="E44" s="7" t="s">
        <v>911</v>
      </c>
      <c r="F44" s="8" t="s">
        <v>30</v>
      </c>
      <c r="G44" s="6" t="s">
        <v>912</v>
      </c>
      <c r="H44" s="6" t="s">
        <v>913</v>
      </c>
      <c r="I44" s="6" t="s">
        <v>914</v>
      </c>
      <c r="J44" s="23" t="str">
        <f>IFERROR(HYPERLINK(K44, CONCATENATE("Сайт")),"")</f>
        <v>Сайт</v>
      </c>
      <c r="K44" t="s">
        <v>247</v>
      </c>
      <c r="L44" t="s">
        <v>1331</v>
      </c>
      <c r="M44" s="23">
        <v>2</v>
      </c>
      <c r="N44" s="23" t="s">
        <v>1286</v>
      </c>
      <c r="O44" s="7" t="s">
        <v>10</v>
      </c>
      <c r="P44" s="7">
        <v>1</v>
      </c>
      <c r="Q44" s="27">
        <v>6.2</v>
      </c>
      <c r="R44" s="10">
        <f>(S44*T44*U44)/1000000</f>
        <v>1.33644E-2</v>
      </c>
      <c r="S44" s="34">
        <v>86</v>
      </c>
      <c r="T44" s="34">
        <v>22.2</v>
      </c>
      <c r="U44" s="34">
        <v>7</v>
      </c>
      <c r="V44" s="12" t="s">
        <v>517</v>
      </c>
    </row>
    <row r="45" spans="1:22" x14ac:dyDescent="0.25">
      <c r="A45" s="6" t="s">
        <v>799</v>
      </c>
      <c r="B45" s="6" t="s">
        <v>949</v>
      </c>
      <c r="C45" s="7" t="s">
        <v>5</v>
      </c>
      <c r="D45" s="9">
        <v>233.84</v>
      </c>
      <c r="E45" s="7" t="s">
        <v>911</v>
      </c>
      <c r="F45" s="8" t="s">
        <v>30</v>
      </c>
      <c r="G45" s="6" t="s">
        <v>912</v>
      </c>
      <c r="H45" s="6" t="s">
        <v>913</v>
      </c>
      <c r="I45" s="6" t="s">
        <v>914</v>
      </c>
      <c r="J45" s="23"/>
      <c r="K45"/>
      <c r="L45"/>
      <c r="M45" s="23">
        <v>2</v>
      </c>
      <c r="N45" s="23" t="s">
        <v>1286</v>
      </c>
      <c r="O45" s="7" t="s">
        <v>10</v>
      </c>
      <c r="P45" s="7">
        <v>1</v>
      </c>
      <c r="Q45" s="27"/>
      <c r="R45" s="10"/>
      <c r="S45" s="34"/>
      <c r="T45" s="34"/>
      <c r="U45" s="34"/>
      <c r="V45" s="12"/>
    </row>
    <row r="46" spans="1:22" x14ac:dyDescent="0.25">
      <c r="A46" s="6" t="s">
        <v>62</v>
      </c>
      <c r="B46" s="6" t="s">
        <v>950</v>
      </c>
      <c r="C46" s="7" t="s">
        <v>5</v>
      </c>
      <c r="D46" s="9">
        <v>233.84</v>
      </c>
      <c r="E46" s="7" t="s">
        <v>911</v>
      </c>
      <c r="F46" s="8" t="s">
        <v>30</v>
      </c>
      <c r="G46" s="6" t="s">
        <v>912</v>
      </c>
      <c r="H46" s="6" t="s">
        <v>913</v>
      </c>
      <c r="I46" s="6" t="s">
        <v>914</v>
      </c>
      <c r="J46" s="23" t="str">
        <f>IFERROR(HYPERLINK(K46, CONCATENATE("Сайт")),"")</f>
        <v>Сайт</v>
      </c>
      <c r="K46" t="s">
        <v>248</v>
      </c>
      <c r="L46" t="s">
        <v>1332</v>
      </c>
      <c r="M46" s="23">
        <v>2</v>
      </c>
      <c r="N46" s="23" t="s">
        <v>1286</v>
      </c>
      <c r="O46" s="7" t="s">
        <v>10</v>
      </c>
      <c r="P46" s="7">
        <v>1</v>
      </c>
      <c r="Q46" s="27">
        <v>6.2</v>
      </c>
      <c r="R46" s="10">
        <f>(S46*T46*U46)/1000000</f>
        <v>1.33644E-2</v>
      </c>
      <c r="S46" s="34">
        <v>86</v>
      </c>
      <c r="T46" s="34">
        <v>22.2</v>
      </c>
      <c r="U46" s="34">
        <v>7</v>
      </c>
      <c r="V46" s="12" t="s">
        <v>518</v>
      </c>
    </row>
    <row r="47" spans="1:22" x14ac:dyDescent="0.25">
      <c r="A47" s="6" t="s">
        <v>800</v>
      </c>
      <c r="B47" s="6" t="s">
        <v>951</v>
      </c>
      <c r="C47" s="7" t="s">
        <v>5</v>
      </c>
      <c r="D47" s="9">
        <v>233.84</v>
      </c>
      <c r="E47" s="7" t="s">
        <v>911</v>
      </c>
      <c r="F47" s="8" t="s">
        <v>30</v>
      </c>
      <c r="G47" s="6" t="s">
        <v>912</v>
      </c>
      <c r="H47" s="6" t="s">
        <v>913</v>
      </c>
      <c r="I47" s="6" t="s">
        <v>914</v>
      </c>
      <c r="J47" s="23"/>
      <c r="K47"/>
      <c r="L47"/>
      <c r="M47" s="23">
        <v>2</v>
      </c>
      <c r="N47" s="23" t="s">
        <v>1286</v>
      </c>
      <c r="O47" s="7" t="s">
        <v>10</v>
      </c>
      <c r="P47" s="7">
        <v>1</v>
      </c>
      <c r="Q47" s="27"/>
      <c r="R47" s="10"/>
      <c r="S47" s="34"/>
      <c r="T47" s="34"/>
      <c r="U47" s="34"/>
      <c r="V47" s="12"/>
    </row>
    <row r="48" spans="1:22" x14ac:dyDescent="0.25">
      <c r="A48" s="6" t="s">
        <v>726</v>
      </c>
      <c r="B48" s="6" t="s">
        <v>952</v>
      </c>
      <c r="C48" s="7" t="s">
        <v>5</v>
      </c>
      <c r="D48" s="9">
        <v>233.42</v>
      </c>
      <c r="E48" s="7" t="s">
        <v>911</v>
      </c>
      <c r="F48" s="8" t="s">
        <v>30</v>
      </c>
      <c r="G48" s="6" t="s">
        <v>912</v>
      </c>
      <c r="H48" s="6" t="s">
        <v>913</v>
      </c>
      <c r="I48" s="6" t="s">
        <v>914</v>
      </c>
      <c r="J48" s="23" t="str">
        <f>IFERROR(HYPERLINK(K48, CONCATENATE("Сайт")),"")</f>
        <v>Сайт</v>
      </c>
      <c r="K48" t="s">
        <v>752</v>
      </c>
      <c r="L48" t="s">
        <v>1333</v>
      </c>
      <c r="M48" s="23">
        <v>2</v>
      </c>
      <c r="N48" s="23" t="s">
        <v>1286</v>
      </c>
      <c r="O48" s="7" t="s">
        <v>10</v>
      </c>
      <c r="P48" s="7">
        <v>1</v>
      </c>
      <c r="Q48" s="27"/>
      <c r="R48" s="10"/>
      <c r="S48" s="34"/>
      <c r="T48" s="34"/>
      <c r="U48" s="34"/>
      <c r="V48" s="12" t="s">
        <v>764</v>
      </c>
    </row>
    <row r="49" spans="1:22" x14ac:dyDescent="0.25">
      <c r="A49" s="6" t="s">
        <v>727</v>
      </c>
      <c r="B49" s="6" t="s">
        <v>953</v>
      </c>
      <c r="C49" s="7" t="s">
        <v>5</v>
      </c>
      <c r="D49" s="9">
        <v>233.42</v>
      </c>
      <c r="E49" s="7" t="s">
        <v>911</v>
      </c>
      <c r="F49" s="8" t="s">
        <v>30</v>
      </c>
      <c r="G49" s="6" t="s">
        <v>912</v>
      </c>
      <c r="H49" s="6" t="s">
        <v>913</v>
      </c>
      <c r="I49" s="6" t="s">
        <v>914</v>
      </c>
      <c r="J49" s="23" t="str">
        <f>IFERROR(HYPERLINK(K49, CONCATENATE("Сайт")),"")</f>
        <v>Сайт</v>
      </c>
      <c r="K49" t="s">
        <v>753</v>
      </c>
      <c r="L49" t="s">
        <v>1334</v>
      </c>
      <c r="M49" s="23">
        <v>2</v>
      </c>
      <c r="N49" s="23" t="s">
        <v>1286</v>
      </c>
      <c r="O49" s="7" t="s">
        <v>10</v>
      </c>
      <c r="P49" s="7">
        <v>1</v>
      </c>
      <c r="Q49" s="27"/>
      <c r="R49" s="10"/>
      <c r="S49" s="34"/>
      <c r="T49" s="34"/>
      <c r="U49" s="34"/>
      <c r="V49" s="12" t="s">
        <v>765</v>
      </c>
    </row>
    <row r="50" spans="1:22" x14ac:dyDescent="0.25">
      <c r="A50" s="6" t="s">
        <v>728</v>
      </c>
      <c r="B50" s="6" t="s">
        <v>954</v>
      </c>
      <c r="C50" s="7" t="s">
        <v>5</v>
      </c>
      <c r="D50" s="9">
        <v>233.42</v>
      </c>
      <c r="E50" s="7" t="s">
        <v>911</v>
      </c>
      <c r="F50" s="8" t="s">
        <v>30</v>
      </c>
      <c r="G50" s="6" t="s">
        <v>912</v>
      </c>
      <c r="H50" s="6" t="s">
        <v>913</v>
      </c>
      <c r="I50" s="6" t="s">
        <v>914</v>
      </c>
      <c r="J50" s="23" t="str">
        <f>IFERROR(HYPERLINK(K50, CONCATENATE("Сайт")),"")</f>
        <v>Сайт</v>
      </c>
      <c r="K50" t="s">
        <v>754</v>
      </c>
      <c r="L50" t="s">
        <v>1335</v>
      </c>
      <c r="M50" s="23">
        <v>2</v>
      </c>
      <c r="N50" s="23" t="s">
        <v>1286</v>
      </c>
      <c r="O50" s="7" t="s">
        <v>10</v>
      </c>
      <c r="P50" s="7">
        <v>1</v>
      </c>
      <c r="Q50" s="27"/>
      <c r="R50" s="10"/>
      <c r="S50" s="34"/>
      <c r="T50" s="34"/>
      <c r="U50" s="34"/>
      <c r="V50" s="12" t="s">
        <v>766</v>
      </c>
    </row>
    <row r="51" spans="1:22" x14ac:dyDescent="0.25">
      <c r="A51" s="6" t="s">
        <v>729</v>
      </c>
      <c r="B51" s="6" t="s">
        <v>955</v>
      </c>
      <c r="C51" s="7" t="s">
        <v>5</v>
      </c>
      <c r="D51" s="9">
        <v>233.42</v>
      </c>
      <c r="E51" s="7" t="s">
        <v>911</v>
      </c>
      <c r="F51" s="8" t="s">
        <v>30</v>
      </c>
      <c r="G51" s="6" t="s">
        <v>912</v>
      </c>
      <c r="H51" s="6" t="s">
        <v>913</v>
      </c>
      <c r="I51" s="6" t="s">
        <v>914</v>
      </c>
      <c r="J51" s="23" t="str">
        <f>IFERROR(HYPERLINK(K51, CONCATENATE("Сайт")),"")</f>
        <v>Сайт</v>
      </c>
      <c r="K51" t="s">
        <v>755</v>
      </c>
      <c r="L51" t="s">
        <v>1336</v>
      </c>
      <c r="M51" s="23">
        <v>2</v>
      </c>
      <c r="N51" s="23" t="s">
        <v>1286</v>
      </c>
      <c r="O51" s="7" t="s">
        <v>10</v>
      </c>
      <c r="P51" s="7">
        <v>1</v>
      </c>
      <c r="Q51" s="27"/>
      <c r="R51" s="10"/>
      <c r="S51" s="34"/>
      <c r="T51" s="34"/>
      <c r="U51" s="34"/>
      <c r="V51" s="12" t="s">
        <v>767</v>
      </c>
    </row>
    <row r="52" spans="1:22" x14ac:dyDescent="0.25">
      <c r="A52" s="6" t="s">
        <v>63</v>
      </c>
      <c r="B52" s="6" t="s">
        <v>956</v>
      </c>
      <c r="C52" s="7" t="s">
        <v>5</v>
      </c>
      <c r="D52" s="9">
        <v>314.16000000000003</v>
      </c>
      <c r="E52" s="7" t="s">
        <v>911</v>
      </c>
      <c r="F52" s="8" t="s">
        <v>30</v>
      </c>
      <c r="G52" s="6" t="s">
        <v>912</v>
      </c>
      <c r="H52" s="6" t="s">
        <v>913</v>
      </c>
      <c r="I52" s="6" t="s">
        <v>914</v>
      </c>
      <c r="J52" s="23" t="str">
        <f>IFERROR(HYPERLINK(K52, CONCATENATE("Сайт")),"")</f>
        <v>Сайт</v>
      </c>
      <c r="K52" t="s">
        <v>249</v>
      </c>
      <c r="L52" t="s">
        <v>1337</v>
      </c>
      <c r="M52" s="23">
        <v>2</v>
      </c>
      <c r="N52" s="23" t="s">
        <v>1286</v>
      </c>
      <c r="O52" s="7" t="s">
        <v>10</v>
      </c>
      <c r="P52" s="7">
        <v>1</v>
      </c>
      <c r="Q52" s="27">
        <v>6.2</v>
      </c>
      <c r="R52" s="10">
        <f>(S52*T52*U52)/1000000</f>
        <v>1.33644E-2</v>
      </c>
      <c r="S52" s="34">
        <v>86</v>
      </c>
      <c r="T52" s="34">
        <v>22.2</v>
      </c>
      <c r="U52" s="34">
        <v>7</v>
      </c>
      <c r="V52" s="12" t="s">
        <v>519</v>
      </c>
    </row>
    <row r="53" spans="1:22" x14ac:dyDescent="0.25">
      <c r="A53" s="6" t="s">
        <v>64</v>
      </c>
      <c r="B53" s="6" t="s">
        <v>957</v>
      </c>
      <c r="C53" s="7" t="s">
        <v>5</v>
      </c>
      <c r="D53" s="9">
        <v>314.16000000000003</v>
      </c>
      <c r="E53" s="7" t="s">
        <v>911</v>
      </c>
      <c r="F53" s="8" t="s">
        <v>30</v>
      </c>
      <c r="G53" s="6" t="s">
        <v>912</v>
      </c>
      <c r="H53" s="6" t="s">
        <v>913</v>
      </c>
      <c r="I53" s="6" t="s">
        <v>914</v>
      </c>
      <c r="J53" s="23" t="str">
        <f>IFERROR(HYPERLINK(K53, CONCATENATE("Сайт")),"")</f>
        <v>Сайт</v>
      </c>
      <c r="K53" t="s">
        <v>250</v>
      </c>
      <c r="L53" t="s">
        <v>1338</v>
      </c>
      <c r="M53" s="23">
        <v>2</v>
      </c>
      <c r="N53" s="23" t="s">
        <v>1286</v>
      </c>
      <c r="O53" s="7" t="s">
        <v>10</v>
      </c>
      <c r="P53" s="7">
        <v>1</v>
      </c>
      <c r="Q53" s="27">
        <v>6.2</v>
      </c>
      <c r="R53" s="10">
        <f>(S53*T53*U53)/1000000</f>
        <v>1.33644E-2</v>
      </c>
      <c r="S53" s="34">
        <v>86</v>
      </c>
      <c r="T53" s="34">
        <v>22.2</v>
      </c>
      <c r="U53" s="34">
        <v>7</v>
      </c>
      <c r="V53" s="12" t="s">
        <v>520</v>
      </c>
    </row>
    <row r="54" spans="1:22" x14ac:dyDescent="0.25">
      <c r="A54" s="6" t="s">
        <v>65</v>
      </c>
      <c r="B54" s="6" t="s">
        <v>958</v>
      </c>
      <c r="C54" s="7" t="s">
        <v>5</v>
      </c>
      <c r="D54" s="9">
        <v>314.16000000000003</v>
      </c>
      <c r="E54" s="7" t="s">
        <v>911</v>
      </c>
      <c r="F54" s="8" t="s">
        <v>30</v>
      </c>
      <c r="G54" s="6" t="s">
        <v>912</v>
      </c>
      <c r="H54" s="6" t="s">
        <v>913</v>
      </c>
      <c r="I54" s="6" t="s">
        <v>914</v>
      </c>
      <c r="J54" s="23" t="str">
        <f>IFERROR(HYPERLINK(K54, CONCATENATE("Сайт")),"")</f>
        <v>Сайт</v>
      </c>
      <c r="K54" t="s">
        <v>251</v>
      </c>
      <c r="L54" t="s">
        <v>1339</v>
      </c>
      <c r="M54" s="23">
        <v>2</v>
      </c>
      <c r="N54" s="23" t="s">
        <v>1286</v>
      </c>
      <c r="O54" s="7" t="s">
        <v>10</v>
      </c>
      <c r="P54" s="7">
        <v>1</v>
      </c>
      <c r="Q54" s="27">
        <v>6.2</v>
      </c>
      <c r="R54" s="10">
        <f>(S54*T54*U54)/1000000</f>
        <v>1.33644E-2</v>
      </c>
      <c r="S54" s="34">
        <v>86</v>
      </c>
      <c r="T54" s="34">
        <v>22.2</v>
      </c>
      <c r="U54" s="34">
        <v>7</v>
      </c>
      <c r="V54" s="12" t="s">
        <v>521</v>
      </c>
    </row>
    <row r="55" spans="1:22" x14ac:dyDescent="0.25">
      <c r="A55" s="6" t="s">
        <v>801</v>
      </c>
      <c r="B55" s="6" t="s">
        <v>959</v>
      </c>
      <c r="C55" s="7" t="s">
        <v>5</v>
      </c>
      <c r="D55" s="9">
        <v>314.16000000000003</v>
      </c>
      <c r="E55" s="7" t="s">
        <v>911</v>
      </c>
      <c r="F55" s="8" t="s">
        <v>30</v>
      </c>
      <c r="G55" s="6" t="s">
        <v>912</v>
      </c>
      <c r="H55" s="6" t="s">
        <v>913</v>
      </c>
      <c r="I55" s="6" t="s">
        <v>914</v>
      </c>
      <c r="J55" s="23"/>
      <c r="K55"/>
      <c r="L55"/>
      <c r="M55" s="23">
        <v>2</v>
      </c>
      <c r="N55" s="23" t="s">
        <v>1286</v>
      </c>
      <c r="O55" s="7" t="s">
        <v>10</v>
      </c>
      <c r="P55" s="7">
        <v>1</v>
      </c>
      <c r="Q55" s="27"/>
      <c r="R55" s="10"/>
      <c r="S55" s="34"/>
      <c r="T55" s="34"/>
      <c r="U55" s="34"/>
      <c r="V55" s="12"/>
    </row>
    <row r="56" spans="1:22" x14ac:dyDescent="0.25">
      <c r="A56" s="6" t="s">
        <v>66</v>
      </c>
      <c r="B56" s="6" t="s">
        <v>960</v>
      </c>
      <c r="C56" s="7" t="s">
        <v>5</v>
      </c>
      <c r="D56" s="9">
        <v>314.16000000000003</v>
      </c>
      <c r="E56" s="7" t="s">
        <v>911</v>
      </c>
      <c r="F56" s="8" t="s">
        <v>30</v>
      </c>
      <c r="G56" s="6" t="s">
        <v>912</v>
      </c>
      <c r="H56" s="6" t="s">
        <v>913</v>
      </c>
      <c r="I56" s="6" t="s">
        <v>914</v>
      </c>
      <c r="J56" s="23" t="str">
        <f>IFERROR(HYPERLINK(K56, CONCATENATE("Сайт")),"")</f>
        <v>Сайт</v>
      </c>
      <c r="K56" t="s">
        <v>252</v>
      </c>
      <c r="L56" t="s">
        <v>1340</v>
      </c>
      <c r="M56" s="23">
        <v>2</v>
      </c>
      <c r="N56" s="23" t="s">
        <v>1286</v>
      </c>
      <c r="O56" s="7" t="s">
        <v>10</v>
      </c>
      <c r="P56" s="7">
        <v>1</v>
      </c>
      <c r="Q56" s="27">
        <v>6.2</v>
      </c>
      <c r="R56" s="10">
        <f>(S56*T56*U56)/1000000</f>
        <v>1.33644E-2</v>
      </c>
      <c r="S56" s="34">
        <v>86</v>
      </c>
      <c r="T56" s="34">
        <v>22.2</v>
      </c>
      <c r="U56" s="34">
        <v>7</v>
      </c>
      <c r="V56" s="12" t="s">
        <v>522</v>
      </c>
    </row>
    <row r="57" spans="1:22" x14ac:dyDescent="0.25">
      <c r="A57" s="6" t="s">
        <v>802</v>
      </c>
      <c r="B57" s="6" t="s">
        <v>961</v>
      </c>
      <c r="C57" s="7" t="s">
        <v>5</v>
      </c>
      <c r="D57" s="9">
        <v>314.16000000000003</v>
      </c>
      <c r="E57" s="7" t="s">
        <v>911</v>
      </c>
      <c r="F57" s="8" t="s">
        <v>30</v>
      </c>
      <c r="G57" s="6" t="s">
        <v>912</v>
      </c>
      <c r="H57" s="6" t="s">
        <v>913</v>
      </c>
      <c r="I57" s="6" t="s">
        <v>914</v>
      </c>
      <c r="J57" s="23"/>
      <c r="K57"/>
      <c r="L57"/>
      <c r="M57" s="23">
        <v>2</v>
      </c>
      <c r="N57" s="23" t="s">
        <v>1286</v>
      </c>
      <c r="O57" s="7" t="s">
        <v>10</v>
      </c>
      <c r="P57" s="7">
        <v>1</v>
      </c>
      <c r="Q57" s="27"/>
      <c r="R57" s="10"/>
      <c r="S57" s="34"/>
      <c r="T57" s="34"/>
      <c r="U57" s="34"/>
      <c r="V57" s="12"/>
    </row>
    <row r="58" spans="1:22" x14ac:dyDescent="0.25">
      <c r="A58" s="6" t="s">
        <v>67</v>
      </c>
      <c r="B58" s="6" t="s">
        <v>962</v>
      </c>
      <c r="C58" s="7" t="s">
        <v>5</v>
      </c>
      <c r="D58" s="9">
        <v>366.01</v>
      </c>
      <c r="E58" s="7" t="s">
        <v>911</v>
      </c>
      <c r="F58" s="8" t="s">
        <v>30</v>
      </c>
      <c r="G58" s="6" t="s">
        <v>912</v>
      </c>
      <c r="H58" s="6" t="s">
        <v>913</v>
      </c>
      <c r="I58" s="6" t="s">
        <v>914</v>
      </c>
      <c r="J58" s="23" t="str">
        <f>IFERROR(HYPERLINK(K58, CONCATENATE("Сайт")),"")</f>
        <v>Сайт</v>
      </c>
      <c r="K58" t="s">
        <v>253</v>
      </c>
      <c r="L58" t="s">
        <v>1341</v>
      </c>
      <c r="M58" s="23">
        <v>2</v>
      </c>
      <c r="N58" s="23" t="s">
        <v>1286</v>
      </c>
      <c r="O58" s="7" t="s">
        <v>10</v>
      </c>
      <c r="P58" s="7">
        <v>1</v>
      </c>
      <c r="Q58" s="27">
        <v>6.2</v>
      </c>
      <c r="R58" s="10">
        <f>(S58*T58*U58)/1000000</f>
        <v>1.33644E-2</v>
      </c>
      <c r="S58" s="34">
        <v>86</v>
      </c>
      <c r="T58" s="34">
        <v>22.2</v>
      </c>
      <c r="U58" s="34">
        <v>7</v>
      </c>
      <c r="V58" s="12" t="s">
        <v>523</v>
      </c>
    </row>
    <row r="59" spans="1:22" x14ac:dyDescent="0.25">
      <c r="A59" s="6" t="s">
        <v>68</v>
      </c>
      <c r="B59" s="6" t="s">
        <v>963</v>
      </c>
      <c r="C59" s="7" t="s">
        <v>5</v>
      </c>
      <c r="D59" s="9">
        <v>366.01</v>
      </c>
      <c r="E59" s="7" t="s">
        <v>911</v>
      </c>
      <c r="F59" s="8" t="s">
        <v>30</v>
      </c>
      <c r="G59" s="6" t="s">
        <v>912</v>
      </c>
      <c r="H59" s="6" t="s">
        <v>913</v>
      </c>
      <c r="I59" s="6" t="s">
        <v>914</v>
      </c>
      <c r="J59" s="23" t="str">
        <f>IFERROR(HYPERLINK(K59, CONCATENATE("Сайт")),"")</f>
        <v>Сайт</v>
      </c>
      <c r="K59" t="s">
        <v>254</v>
      </c>
      <c r="L59" t="s">
        <v>1342</v>
      </c>
      <c r="M59" s="23">
        <v>2</v>
      </c>
      <c r="N59" s="23" t="s">
        <v>1286</v>
      </c>
      <c r="O59" s="7" t="s">
        <v>10</v>
      </c>
      <c r="P59" s="7">
        <v>1</v>
      </c>
      <c r="Q59" s="27">
        <v>6.2</v>
      </c>
      <c r="R59" s="10">
        <f>(S59*T59*U59)/1000000</f>
        <v>1.33644E-2</v>
      </c>
      <c r="S59" s="34">
        <v>86</v>
      </c>
      <c r="T59" s="34">
        <v>22.2</v>
      </c>
      <c r="U59" s="34">
        <v>7</v>
      </c>
      <c r="V59" s="12" t="s">
        <v>524</v>
      </c>
    </row>
    <row r="60" spans="1:22" x14ac:dyDescent="0.25">
      <c r="A60" s="6" t="s">
        <v>69</v>
      </c>
      <c r="B60" s="6" t="s">
        <v>964</v>
      </c>
      <c r="C60" s="7" t="s">
        <v>5</v>
      </c>
      <c r="D60" s="9">
        <v>366.01</v>
      </c>
      <c r="E60" s="7" t="s">
        <v>911</v>
      </c>
      <c r="F60" s="8" t="s">
        <v>30</v>
      </c>
      <c r="G60" s="6" t="s">
        <v>912</v>
      </c>
      <c r="H60" s="6" t="s">
        <v>913</v>
      </c>
      <c r="I60" s="6" t="s">
        <v>914</v>
      </c>
      <c r="J60" s="23" t="str">
        <f>IFERROR(HYPERLINK(K60, CONCATENATE("Сайт")),"")</f>
        <v>Сайт</v>
      </c>
      <c r="K60" t="s">
        <v>255</v>
      </c>
      <c r="L60" t="s">
        <v>1343</v>
      </c>
      <c r="M60" s="23">
        <v>2</v>
      </c>
      <c r="N60" s="23" t="s">
        <v>1286</v>
      </c>
      <c r="O60" s="7" t="s">
        <v>10</v>
      </c>
      <c r="P60" s="7">
        <v>1</v>
      </c>
      <c r="Q60" s="27">
        <v>6.2</v>
      </c>
      <c r="R60" s="10">
        <f>(S60*T60*U60)/1000000</f>
        <v>1.33644E-2</v>
      </c>
      <c r="S60" s="34">
        <v>86</v>
      </c>
      <c r="T60" s="34">
        <v>22.2</v>
      </c>
      <c r="U60" s="34">
        <v>7</v>
      </c>
      <c r="V60" s="12" t="s">
        <v>525</v>
      </c>
    </row>
    <row r="61" spans="1:22" x14ac:dyDescent="0.25">
      <c r="A61" s="6" t="s">
        <v>803</v>
      </c>
      <c r="B61" s="6" t="s">
        <v>965</v>
      </c>
      <c r="C61" s="7" t="s">
        <v>5</v>
      </c>
      <c r="D61" s="9">
        <v>366.01</v>
      </c>
      <c r="E61" s="7" t="s">
        <v>911</v>
      </c>
      <c r="F61" s="8" t="s">
        <v>30</v>
      </c>
      <c r="G61" s="6" t="s">
        <v>912</v>
      </c>
      <c r="H61" s="6" t="s">
        <v>913</v>
      </c>
      <c r="I61" s="6" t="s">
        <v>914</v>
      </c>
      <c r="J61" s="23"/>
      <c r="K61"/>
      <c r="L61"/>
      <c r="M61" s="23">
        <v>2</v>
      </c>
      <c r="N61" s="23" t="s">
        <v>1286</v>
      </c>
      <c r="O61" s="7" t="s">
        <v>10</v>
      </c>
      <c r="P61" s="7">
        <v>1</v>
      </c>
      <c r="Q61" s="27"/>
      <c r="R61" s="10"/>
      <c r="S61" s="34"/>
      <c r="T61" s="34"/>
      <c r="U61" s="34"/>
      <c r="V61" s="12"/>
    </row>
    <row r="62" spans="1:22" x14ac:dyDescent="0.25">
      <c r="A62" s="6" t="s">
        <v>70</v>
      </c>
      <c r="B62" s="6" t="s">
        <v>966</v>
      </c>
      <c r="C62" s="7" t="s">
        <v>5</v>
      </c>
      <c r="D62" s="9">
        <v>366.01</v>
      </c>
      <c r="E62" s="7" t="s">
        <v>911</v>
      </c>
      <c r="F62" s="8" t="s">
        <v>30</v>
      </c>
      <c r="G62" s="6" t="s">
        <v>912</v>
      </c>
      <c r="H62" s="6" t="s">
        <v>913</v>
      </c>
      <c r="I62" s="6" t="s">
        <v>914</v>
      </c>
      <c r="J62" s="23" t="str">
        <f>IFERROR(HYPERLINK(K62, CONCATENATE("Сайт")),"")</f>
        <v>Сайт</v>
      </c>
      <c r="K62" t="s">
        <v>256</v>
      </c>
      <c r="L62" t="s">
        <v>1344</v>
      </c>
      <c r="M62" s="23">
        <v>2</v>
      </c>
      <c r="N62" s="23" t="s">
        <v>1286</v>
      </c>
      <c r="O62" s="7" t="s">
        <v>10</v>
      </c>
      <c r="P62" s="7">
        <v>1</v>
      </c>
      <c r="Q62" s="27">
        <v>6.2</v>
      </c>
      <c r="R62" s="10">
        <f>(S62*T62*U62)/1000000</f>
        <v>1.33644E-2</v>
      </c>
      <c r="S62" s="34">
        <v>86</v>
      </c>
      <c r="T62" s="34">
        <v>22.2</v>
      </c>
      <c r="U62" s="34">
        <v>7</v>
      </c>
      <c r="V62" s="12" t="s">
        <v>526</v>
      </c>
    </row>
    <row r="63" spans="1:22" x14ac:dyDescent="0.25">
      <c r="A63" s="6" t="s">
        <v>804</v>
      </c>
      <c r="B63" s="6" t="s">
        <v>967</v>
      </c>
      <c r="C63" s="7" t="s">
        <v>5</v>
      </c>
      <c r="D63" s="9">
        <v>366.01</v>
      </c>
      <c r="E63" s="7" t="s">
        <v>911</v>
      </c>
      <c r="F63" s="8" t="s">
        <v>30</v>
      </c>
      <c r="G63" s="6" t="s">
        <v>912</v>
      </c>
      <c r="H63" s="6" t="s">
        <v>913</v>
      </c>
      <c r="I63" s="6" t="s">
        <v>914</v>
      </c>
      <c r="J63" s="23"/>
      <c r="K63"/>
      <c r="L63"/>
      <c r="M63" s="23">
        <v>2</v>
      </c>
      <c r="N63" s="23" t="s">
        <v>1286</v>
      </c>
      <c r="O63" s="7" t="s">
        <v>10</v>
      </c>
      <c r="P63" s="7">
        <v>1</v>
      </c>
      <c r="Q63" s="27"/>
      <c r="R63" s="10"/>
      <c r="S63" s="34"/>
      <c r="T63" s="34"/>
      <c r="U63" s="34"/>
      <c r="V63" s="12"/>
    </row>
    <row r="64" spans="1:22" x14ac:dyDescent="0.25">
      <c r="A64" s="6" t="s">
        <v>71</v>
      </c>
      <c r="B64" s="6" t="s">
        <v>968</v>
      </c>
      <c r="C64" s="7" t="s">
        <v>5</v>
      </c>
      <c r="D64" s="9">
        <v>874.36</v>
      </c>
      <c r="E64" s="7" t="s">
        <v>911</v>
      </c>
      <c r="F64" s="8" t="s">
        <v>30</v>
      </c>
      <c r="G64" s="6" t="s">
        <v>912</v>
      </c>
      <c r="H64" s="6" t="s">
        <v>913</v>
      </c>
      <c r="I64" s="6" t="s">
        <v>914</v>
      </c>
      <c r="J64" s="23" t="str">
        <f>IFERROR(HYPERLINK(K64, CONCATENATE("Сайт")),"")</f>
        <v>Сайт</v>
      </c>
      <c r="K64" t="s">
        <v>257</v>
      </c>
      <c r="L64" t="s">
        <v>1345</v>
      </c>
      <c r="M64" s="23">
        <v>5</v>
      </c>
      <c r="N64" s="23" t="s">
        <v>1286</v>
      </c>
      <c r="O64" s="7" t="s">
        <v>10</v>
      </c>
      <c r="P64" s="7">
        <v>1</v>
      </c>
      <c r="Q64" s="27">
        <v>22.7</v>
      </c>
      <c r="R64" s="10">
        <f>(S64*T64*U64)/1000000</f>
        <v>3.2944904999999997E-2</v>
      </c>
      <c r="S64" s="34">
        <v>45</v>
      </c>
      <c r="T64" s="34">
        <v>22.3</v>
      </c>
      <c r="U64" s="34">
        <v>32.83</v>
      </c>
      <c r="V64" s="12" t="s">
        <v>527</v>
      </c>
    </row>
    <row r="65" spans="1:22" x14ac:dyDescent="0.25">
      <c r="A65" s="6" t="s">
        <v>72</v>
      </c>
      <c r="B65" s="6" t="s">
        <v>969</v>
      </c>
      <c r="C65" s="7" t="s">
        <v>5</v>
      </c>
      <c r="D65" s="9">
        <v>1159.04</v>
      </c>
      <c r="E65" s="7" t="s">
        <v>911</v>
      </c>
      <c r="F65" s="8" t="s">
        <v>30</v>
      </c>
      <c r="G65" s="6" t="s">
        <v>912</v>
      </c>
      <c r="H65" s="6" t="s">
        <v>913</v>
      </c>
      <c r="I65" s="6" t="s">
        <v>914</v>
      </c>
      <c r="J65" s="23" t="str">
        <f>IFERROR(HYPERLINK(K65, CONCATENATE("Сайт")),"")</f>
        <v>Сайт</v>
      </c>
      <c r="K65" t="s">
        <v>258</v>
      </c>
      <c r="L65" t="s">
        <v>1346</v>
      </c>
      <c r="M65" s="23">
        <v>5</v>
      </c>
      <c r="N65" s="23" t="s">
        <v>1286</v>
      </c>
      <c r="O65" s="7" t="s">
        <v>10</v>
      </c>
      <c r="P65" s="7">
        <v>1</v>
      </c>
      <c r="Q65" s="27">
        <v>24.5</v>
      </c>
      <c r="R65" s="10">
        <f>(S65*T65*U65)/1000000</f>
        <v>3.2944904999999997E-2</v>
      </c>
      <c r="S65" s="34">
        <v>45</v>
      </c>
      <c r="T65" s="34">
        <v>22.3</v>
      </c>
      <c r="U65" s="34">
        <v>32.83</v>
      </c>
      <c r="V65" s="12" t="s">
        <v>528</v>
      </c>
    </row>
    <row r="66" spans="1:22" x14ac:dyDescent="0.25">
      <c r="A66" s="6" t="s">
        <v>805</v>
      </c>
      <c r="B66" s="6" t="s">
        <v>970</v>
      </c>
      <c r="C66" s="7" t="s">
        <v>5</v>
      </c>
      <c r="D66" s="9">
        <v>1217</v>
      </c>
      <c r="E66" s="7" t="s">
        <v>911</v>
      </c>
      <c r="F66" s="8" t="s">
        <v>30</v>
      </c>
      <c r="G66" s="6" t="s">
        <v>912</v>
      </c>
      <c r="H66" s="6" t="s">
        <v>913</v>
      </c>
      <c r="I66" s="6" t="s">
        <v>914</v>
      </c>
      <c r="J66" s="23"/>
      <c r="K66"/>
      <c r="L66"/>
      <c r="M66" s="23">
        <v>5</v>
      </c>
      <c r="N66" s="23" t="s">
        <v>1286</v>
      </c>
      <c r="O66" s="7" t="s">
        <v>10</v>
      </c>
      <c r="P66" s="7">
        <v>1</v>
      </c>
      <c r="Q66" s="27"/>
      <c r="R66" s="10"/>
      <c r="S66" s="34"/>
      <c r="T66" s="34"/>
      <c r="U66" s="34"/>
      <c r="V66" s="12"/>
    </row>
    <row r="67" spans="1:22" x14ac:dyDescent="0.25">
      <c r="A67" s="6" t="s">
        <v>73</v>
      </c>
      <c r="B67" s="6" t="s">
        <v>971</v>
      </c>
      <c r="C67" s="7" t="s">
        <v>5</v>
      </c>
      <c r="D67" s="9">
        <v>320.26</v>
      </c>
      <c r="E67" s="7" t="s">
        <v>911</v>
      </c>
      <c r="F67" s="8" t="s">
        <v>30</v>
      </c>
      <c r="G67" s="6" t="s">
        <v>912</v>
      </c>
      <c r="H67" s="6" t="s">
        <v>913</v>
      </c>
      <c r="I67" s="6" t="s">
        <v>914</v>
      </c>
      <c r="J67" s="23" t="str">
        <f>IFERROR(HYPERLINK(K67, CONCATENATE("Сайт")),"")</f>
        <v>Сайт</v>
      </c>
      <c r="K67" t="s">
        <v>259</v>
      </c>
      <c r="L67" t="s">
        <v>1347</v>
      </c>
      <c r="M67" s="23">
        <v>2</v>
      </c>
      <c r="N67" s="23" t="s">
        <v>1286</v>
      </c>
      <c r="O67" s="7" t="s">
        <v>10</v>
      </c>
      <c r="P67" s="7">
        <v>1</v>
      </c>
      <c r="Q67" s="27">
        <v>12.8</v>
      </c>
      <c r="R67" s="10">
        <f>(S67*T67*U67)/1000000</f>
        <v>2.6488000000000001E-2</v>
      </c>
      <c r="S67" s="34">
        <v>86</v>
      </c>
      <c r="T67" s="34">
        <v>44</v>
      </c>
      <c r="U67" s="34">
        <v>7</v>
      </c>
      <c r="V67" s="12" t="s">
        <v>529</v>
      </c>
    </row>
    <row r="68" spans="1:22" x14ac:dyDescent="0.25">
      <c r="A68" s="6" t="s">
        <v>74</v>
      </c>
      <c r="B68" s="6" t="s">
        <v>972</v>
      </c>
      <c r="C68" s="7" t="s">
        <v>5</v>
      </c>
      <c r="D68" s="9">
        <v>320.26</v>
      </c>
      <c r="E68" s="7" t="s">
        <v>911</v>
      </c>
      <c r="F68" s="8" t="s">
        <v>30</v>
      </c>
      <c r="G68" s="6" t="s">
        <v>912</v>
      </c>
      <c r="H68" s="6" t="s">
        <v>913</v>
      </c>
      <c r="I68" s="6" t="s">
        <v>914</v>
      </c>
      <c r="J68" s="23" t="str">
        <f>IFERROR(HYPERLINK(K68, CONCATENATE("Сайт")),"")</f>
        <v>Сайт</v>
      </c>
      <c r="K68" t="s">
        <v>260</v>
      </c>
      <c r="L68" t="s">
        <v>1348</v>
      </c>
      <c r="M68" s="23">
        <v>2</v>
      </c>
      <c r="N68" s="23" t="s">
        <v>1286</v>
      </c>
      <c r="O68" s="7" t="s">
        <v>10</v>
      </c>
      <c r="P68" s="7">
        <v>1</v>
      </c>
      <c r="Q68" s="27">
        <v>12.8</v>
      </c>
      <c r="R68" s="10">
        <f>(S68*T68*U68)/1000000</f>
        <v>2.6488000000000001E-2</v>
      </c>
      <c r="S68" s="34">
        <v>86</v>
      </c>
      <c r="T68" s="34">
        <v>44</v>
      </c>
      <c r="U68" s="34">
        <v>7</v>
      </c>
      <c r="V68" s="12" t="s">
        <v>530</v>
      </c>
    </row>
    <row r="69" spans="1:22" x14ac:dyDescent="0.25">
      <c r="A69" s="6" t="s">
        <v>75</v>
      </c>
      <c r="B69" s="6" t="s">
        <v>973</v>
      </c>
      <c r="C69" s="7" t="s">
        <v>5</v>
      </c>
      <c r="D69" s="9">
        <v>320.26</v>
      </c>
      <c r="E69" s="7" t="s">
        <v>911</v>
      </c>
      <c r="F69" s="8" t="s">
        <v>30</v>
      </c>
      <c r="G69" s="6" t="s">
        <v>912</v>
      </c>
      <c r="H69" s="6" t="s">
        <v>913</v>
      </c>
      <c r="I69" s="6" t="s">
        <v>914</v>
      </c>
      <c r="J69" s="23" t="str">
        <f>IFERROR(HYPERLINK(K69, CONCATENATE("Сайт")),"")</f>
        <v>Сайт</v>
      </c>
      <c r="K69" t="s">
        <v>261</v>
      </c>
      <c r="L69" t="s">
        <v>1349</v>
      </c>
      <c r="M69" s="23">
        <v>2</v>
      </c>
      <c r="N69" s="23" t="s">
        <v>1286</v>
      </c>
      <c r="O69" s="7" t="s">
        <v>10</v>
      </c>
      <c r="P69" s="7">
        <v>1</v>
      </c>
      <c r="Q69" s="27">
        <v>12.8</v>
      </c>
      <c r="R69" s="10">
        <f>(S69*T69*U69)/1000000</f>
        <v>2.6488000000000001E-2</v>
      </c>
      <c r="S69" s="34">
        <v>86</v>
      </c>
      <c r="T69" s="34">
        <v>44</v>
      </c>
      <c r="U69" s="34">
        <v>7</v>
      </c>
      <c r="V69" s="12" t="s">
        <v>531</v>
      </c>
    </row>
    <row r="70" spans="1:22" x14ac:dyDescent="0.25">
      <c r="A70" s="6" t="s">
        <v>806</v>
      </c>
      <c r="B70" s="6" t="s">
        <v>974</v>
      </c>
      <c r="C70" s="7" t="s">
        <v>5</v>
      </c>
      <c r="D70" s="9">
        <v>320.26</v>
      </c>
      <c r="E70" s="7" t="s">
        <v>911</v>
      </c>
      <c r="F70" s="8" t="s">
        <v>30</v>
      </c>
      <c r="G70" s="6" t="s">
        <v>912</v>
      </c>
      <c r="H70" s="6" t="s">
        <v>913</v>
      </c>
      <c r="I70" s="6" t="s">
        <v>914</v>
      </c>
      <c r="J70" s="23"/>
      <c r="K70"/>
      <c r="L70"/>
      <c r="M70" s="23">
        <v>2</v>
      </c>
      <c r="N70" s="23" t="s">
        <v>1286</v>
      </c>
      <c r="O70" s="7" t="s">
        <v>10</v>
      </c>
      <c r="P70" s="7">
        <v>1</v>
      </c>
      <c r="Q70" s="27"/>
      <c r="R70" s="10"/>
      <c r="S70" s="34"/>
      <c r="T70" s="34"/>
      <c r="U70" s="34"/>
      <c r="V70" s="12"/>
    </row>
    <row r="71" spans="1:22" x14ac:dyDescent="0.25">
      <c r="A71" s="6" t="s">
        <v>76</v>
      </c>
      <c r="B71" s="6" t="s">
        <v>975</v>
      </c>
      <c r="C71" s="7" t="s">
        <v>5</v>
      </c>
      <c r="D71" s="9">
        <v>320.26</v>
      </c>
      <c r="E71" s="7" t="s">
        <v>911</v>
      </c>
      <c r="F71" s="8" t="s">
        <v>30</v>
      </c>
      <c r="G71" s="6" t="s">
        <v>912</v>
      </c>
      <c r="H71" s="6" t="s">
        <v>913</v>
      </c>
      <c r="I71" s="6" t="s">
        <v>914</v>
      </c>
      <c r="J71" s="23" t="str">
        <f>IFERROR(HYPERLINK(K71, CONCATENATE("Сайт")),"")</f>
        <v>Сайт</v>
      </c>
      <c r="K71" t="s">
        <v>262</v>
      </c>
      <c r="L71" t="s">
        <v>1350</v>
      </c>
      <c r="M71" s="23">
        <v>2</v>
      </c>
      <c r="N71" s="23" t="s">
        <v>1286</v>
      </c>
      <c r="O71" s="7" t="s">
        <v>10</v>
      </c>
      <c r="P71" s="7">
        <v>1</v>
      </c>
      <c r="Q71" s="27">
        <v>12.8</v>
      </c>
      <c r="R71" s="10">
        <f>(S71*T71*U71)/1000000</f>
        <v>2.6488000000000001E-2</v>
      </c>
      <c r="S71" s="34">
        <v>86</v>
      </c>
      <c r="T71" s="34">
        <v>44</v>
      </c>
      <c r="U71" s="34">
        <v>7</v>
      </c>
      <c r="V71" s="12" t="s">
        <v>532</v>
      </c>
    </row>
    <row r="72" spans="1:22" x14ac:dyDescent="0.25">
      <c r="A72" s="6" t="s">
        <v>807</v>
      </c>
      <c r="B72" s="6" t="s">
        <v>976</v>
      </c>
      <c r="C72" s="7" t="s">
        <v>5</v>
      </c>
      <c r="D72" s="9">
        <v>320.26</v>
      </c>
      <c r="E72" s="7" t="s">
        <v>911</v>
      </c>
      <c r="F72" s="8" t="s">
        <v>30</v>
      </c>
      <c r="G72" s="6" t="s">
        <v>912</v>
      </c>
      <c r="H72" s="6" t="s">
        <v>913</v>
      </c>
      <c r="I72" s="6" t="s">
        <v>914</v>
      </c>
      <c r="J72" s="23"/>
      <c r="K72"/>
      <c r="L72"/>
      <c r="M72" s="23">
        <v>2</v>
      </c>
      <c r="N72" s="23" t="s">
        <v>1286</v>
      </c>
      <c r="O72" s="7" t="s">
        <v>10</v>
      </c>
      <c r="P72" s="7">
        <v>1</v>
      </c>
      <c r="Q72" s="27"/>
      <c r="R72" s="10"/>
      <c r="S72" s="34"/>
      <c r="T72" s="34"/>
      <c r="U72" s="34"/>
      <c r="V72" s="12"/>
    </row>
    <row r="73" spans="1:22" x14ac:dyDescent="0.25">
      <c r="A73" s="6" t="s">
        <v>77</v>
      </c>
      <c r="B73" s="6" t="s">
        <v>977</v>
      </c>
      <c r="C73" s="7" t="s">
        <v>5</v>
      </c>
      <c r="D73" s="9">
        <v>294.83999999999997</v>
      </c>
      <c r="E73" s="7" t="s">
        <v>911</v>
      </c>
      <c r="F73" s="8" t="s">
        <v>30</v>
      </c>
      <c r="G73" s="6" t="s">
        <v>912</v>
      </c>
      <c r="H73" s="6" t="s">
        <v>913</v>
      </c>
      <c r="I73" s="6" t="s">
        <v>914</v>
      </c>
      <c r="J73" s="23" t="str">
        <f>IFERROR(HYPERLINK(K73, CONCATENATE("Сайт")),"")</f>
        <v>Сайт</v>
      </c>
      <c r="K73" t="s">
        <v>263</v>
      </c>
      <c r="L73" t="s">
        <v>1351</v>
      </c>
      <c r="M73" s="23">
        <v>2</v>
      </c>
      <c r="N73" s="23" t="s">
        <v>1286</v>
      </c>
      <c r="O73" s="7" t="s">
        <v>10</v>
      </c>
      <c r="P73" s="7">
        <v>1</v>
      </c>
      <c r="Q73" s="27">
        <v>10</v>
      </c>
      <c r="R73" s="10">
        <f>(S73*T73*U73)/1000000</f>
        <v>2.6488000000000001E-2</v>
      </c>
      <c r="S73" s="34">
        <v>86</v>
      </c>
      <c r="T73" s="34">
        <v>44</v>
      </c>
      <c r="U73" s="34">
        <v>7</v>
      </c>
      <c r="V73" s="12" t="s">
        <v>533</v>
      </c>
    </row>
    <row r="74" spans="1:22" x14ac:dyDescent="0.25">
      <c r="A74" s="6" t="s">
        <v>78</v>
      </c>
      <c r="B74" s="6" t="s">
        <v>978</v>
      </c>
      <c r="C74" s="7" t="s">
        <v>5</v>
      </c>
      <c r="D74" s="9">
        <v>294.83999999999997</v>
      </c>
      <c r="E74" s="7" t="s">
        <v>911</v>
      </c>
      <c r="F74" s="8" t="s">
        <v>30</v>
      </c>
      <c r="G74" s="6" t="s">
        <v>912</v>
      </c>
      <c r="H74" s="6" t="s">
        <v>913</v>
      </c>
      <c r="I74" s="6" t="s">
        <v>914</v>
      </c>
      <c r="J74" s="23" t="str">
        <f>IFERROR(HYPERLINK(K74, CONCATENATE("Сайт")),"")</f>
        <v>Сайт</v>
      </c>
      <c r="K74" t="s">
        <v>264</v>
      </c>
      <c r="L74" t="s">
        <v>1352</v>
      </c>
      <c r="M74" s="23">
        <v>2</v>
      </c>
      <c r="N74" s="23" t="s">
        <v>1286</v>
      </c>
      <c r="O74" s="7" t="s">
        <v>10</v>
      </c>
      <c r="P74" s="7">
        <v>1</v>
      </c>
      <c r="Q74" s="27">
        <v>10</v>
      </c>
      <c r="R74" s="10">
        <f>(S74*T74*U74)/1000000</f>
        <v>2.6488000000000001E-2</v>
      </c>
      <c r="S74" s="34">
        <v>86</v>
      </c>
      <c r="T74" s="34">
        <v>44</v>
      </c>
      <c r="U74" s="34">
        <v>7</v>
      </c>
      <c r="V74" s="12" t="s">
        <v>534</v>
      </c>
    </row>
    <row r="75" spans="1:22" x14ac:dyDescent="0.25">
      <c r="A75" s="6" t="s">
        <v>79</v>
      </c>
      <c r="B75" s="6" t="s">
        <v>979</v>
      </c>
      <c r="C75" s="7" t="s">
        <v>5</v>
      </c>
      <c r="D75" s="9">
        <v>294.83999999999997</v>
      </c>
      <c r="E75" s="7" t="s">
        <v>911</v>
      </c>
      <c r="F75" s="8" t="s">
        <v>30</v>
      </c>
      <c r="G75" s="6" t="s">
        <v>912</v>
      </c>
      <c r="H75" s="6" t="s">
        <v>913</v>
      </c>
      <c r="I75" s="6" t="s">
        <v>914</v>
      </c>
      <c r="J75" s="23" t="str">
        <f>IFERROR(HYPERLINK(K75, CONCATENATE("Сайт")),"")</f>
        <v>Сайт</v>
      </c>
      <c r="K75" t="s">
        <v>265</v>
      </c>
      <c r="L75" t="s">
        <v>1353</v>
      </c>
      <c r="M75" s="23">
        <v>2</v>
      </c>
      <c r="N75" s="23" t="s">
        <v>1286</v>
      </c>
      <c r="O75" s="7" t="s">
        <v>10</v>
      </c>
      <c r="P75" s="7">
        <v>1</v>
      </c>
      <c r="Q75" s="27">
        <v>10</v>
      </c>
      <c r="R75" s="10">
        <f>(S75*T75*U75)/1000000</f>
        <v>2.6488000000000001E-2</v>
      </c>
      <c r="S75" s="34">
        <v>86</v>
      </c>
      <c r="T75" s="34">
        <v>44</v>
      </c>
      <c r="U75" s="34">
        <v>7</v>
      </c>
      <c r="V75" s="12" t="s">
        <v>535</v>
      </c>
    </row>
    <row r="76" spans="1:22" x14ac:dyDescent="0.25">
      <c r="A76" s="6" t="s">
        <v>808</v>
      </c>
      <c r="B76" s="6" t="s">
        <v>980</v>
      </c>
      <c r="C76" s="7" t="s">
        <v>5</v>
      </c>
      <c r="D76" s="9">
        <v>294.83999999999997</v>
      </c>
      <c r="E76" s="7" t="s">
        <v>911</v>
      </c>
      <c r="F76" s="8" t="s">
        <v>30</v>
      </c>
      <c r="G76" s="6" t="s">
        <v>912</v>
      </c>
      <c r="H76" s="6" t="s">
        <v>913</v>
      </c>
      <c r="I76" s="6" t="s">
        <v>914</v>
      </c>
      <c r="J76" s="23"/>
      <c r="K76"/>
      <c r="L76"/>
      <c r="M76" s="23">
        <v>2</v>
      </c>
      <c r="N76" s="23" t="s">
        <v>1286</v>
      </c>
      <c r="O76" s="7" t="s">
        <v>10</v>
      </c>
      <c r="P76" s="7">
        <v>1</v>
      </c>
      <c r="Q76" s="27"/>
      <c r="R76" s="10"/>
      <c r="S76" s="34"/>
      <c r="T76" s="34"/>
      <c r="U76" s="34"/>
      <c r="V76" s="12"/>
    </row>
    <row r="77" spans="1:22" x14ac:dyDescent="0.25">
      <c r="A77" s="6" t="s">
        <v>80</v>
      </c>
      <c r="B77" s="6" t="s">
        <v>981</v>
      </c>
      <c r="C77" s="7" t="s">
        <v>5</v>
      </c>
      <c r="D77" s="9">
        <v>294.83999999999997</v>
      </c>
      <c r="E77" s="7" t="s">
        <v>911</v>
      </c>
      <c r="F77" s="8" t="s">
        <v>30</v>
      </c>
      <c r="G77" s="6" t="s">
        <v>912</v>
      </c>
      <c r="H77" s="6" t="s">
        <v>913</v>
      </c>
      <c r="I77" s="6" t="s">
        <v>914</v>
      </c>
      <c r="J77" s="23" t="str">
        <f>IFERROR(HYPERLINK(K77, CONCATENATE("Сайт")),"")</f>
        <v>Сайт</v>
      </c>
      <c r="K77" t="s">
        <v>266</v>
      </c>
      <c r="L77" t="s">
        <v>1354</v>
      </c>
      <c r="M77" s="23">
        <v>2</v>
      </c>
      <c r="N77" s="23" t="s">
        <v>1286</v>
      </c>
      <c r="O77" s="7" t="s">
        <v>10</v>
      </c>
      <c r="P77" s="7">
        <v>1</v>
      </c>
      <c r="Q77" s="27">
        <v>10</v>
      </c>
      <c r="R77" s="10">
        <f>(S77*T77*U77)/1000000</f>
        <v>2.6488000000000001E-2</v>
      </c>
      <c r="S77" s="34">
        <v>86</v>
      </c>
      <c r="T77" s="34">
        <v>44</v>
      </c>
      <c r="U77" s="34">
        <v>7</v>
      </c>
      <c r="V77" s="12" t="s">
        <v>536</v>
      </c>
    </row>
    <row r="78" spans="1:22" x14ac:dyDescent="0.25">
      <c r="A78" s="6" t="s">
        <v>809</v>
      </c>
      <c r="B78" s="6" t="s">
        <v>982</v>
      </c>
      <c r="C78" s="7" t="s">
        <v>5</v>
      </c>
      <c r="D78" s="9">
        <v>294.83999999999997</v>
      </c>
      <c r="E78" s="7" t="s">
        <v>911</v>
      </c>
      <c r="F78" s="8" t="s">
        <v>30</v>
      </c>
      <c r="G78" s="6" t="s">
        <v>912</v>
      </c>
      <c r="H78" s="6" t="s">
        <v>913</v>
      </c>
      <c r="I78" s="6" t="s">
        <v>914</v>
      </c>
      <c r="J78" s="23"/>
      <c r="K78"/>
      <c r="L78"/>
      <c r="M78" s="23">
        <v>2</v>
      </c>
      <c r="N78" s="23" t="s">
        <v>1286</v>
      </c>
      <c r="O78" s="7" t="s">
        <v>10</v>
      </c>
      <c r="P78" s="7">
        <v>1</v>
      </c>
      <c r="Q78" s="27"/>
      <c r="R78" s="10"/>
      <c r="S78" s="34"/>
      <c r="T78" s="34"/>
      <c r="U78" s="34"/>
      <c r="V78" s="12"/>
    </row>
    <row r="79" spans="1:22" x14ac:dyDescent="0.25">
      <c r="A79" s="6" t="s">
        <v>81</v>
      </c>
      <c r="B79" s="6" t="s">
        <v>983</v>
      </c>
      <c r="C79" s="7" t="s">
        <v>5</v>
      </c>
      <c r="D79" s="9">
        <v>396.51</v>
      </c>
      <c r="E79" s="7" t="s">
        <v>911</v>
      </c>
      <c r="F79" s="8" t="s">
        <v>30</v>
      </c>
      <c r="G79" s="6" t="s">
        <v>912</v>
      </c>
      <c r="H79" s="6" t="s">
        <v>913</v>
      </c>
      <c r="I79" s="6" t="s">
        <v>914</v>
      </c>
      <c r="J79" s="23" t="str">
        <f>IFERROR(HYPERLINK(K79, CONCATENATE("Сайт")),"")</f>
        <v>Сайт</v>
      </c>
      <c r="K79" t="s">
        <v>267</v>
      </c>
      <c r="L79" t="s">
        <v>1355</v>
      </c>
      <c r="M79" s="23">
        <v>2</v>
      </c>
      <c r="N79" s="23" t="s">
        <v>1286</v>
      </c>
      <c r="O79" s="7" t="s">
        <v>10</v>
      </c>
      <c r="P79" s="7">
        <v>1</v>
      </c>
      <c r="Q79" s="27">
        <v>13.1</v>
      </c>
      <c r="R79" s="10">
        <f>(S79*T79*U79)/1000000</f>
        <v>2.6488000000000001E-2</v>
      </c>
      <c r="S79" s="34">
        <v>86</v>
      </c>
      <c r="T79" s="34">
        <v>44</v>
      </c>
      <c r="U79" s="34">
        <v>7</v>
      </c>
      <c r="V79" s="12" t="s">
        <v>537</v>
      </c>
    </row>
    <row r="80" spans="1:22" x14ac:dyDescent="0.25">
      <c r="A80" s="6" t="s">
        <v>82</v>
      </c>
      <c r="B80" s="6" t="s">
        <v>984</v>
      </c>
      <c r="C80" s="7" t="s">
        <v>5</v>
      </c>
      <c r="D80" s="9">
        <v>396.51</v>
      </c>
      <c r="E80" s="7" t="s">
        <v>911</v>
      </c>
      <c r="F80" s="8" t="s">
        <v>30</v>
      </c>
      <c r="G80" s="6" t="s">
        <v>912</v>
      </c>
      <c r="H80" s="6" t="s">
        <v>913</v>
      </c>
      <c r="I80" s="6" t="s">
        <v>914</v>
      </c>
      <c r="J80" s="23" t="str">
        <f>IFERROR(HYPERLINK(K80, CONCATENATE("Сайт")),"")</f>
        <v>Сайт</v>
      </c>
      <c r="K80" t="s">
        <v>268</v>
      </c>
      <c r="L80" t="s">
        <v>1356</v>
      </c>
      <c r="M80" s="23">
        <v>2</v>
      </c>
      <c r="N80" s="23" t="s">
        <v>1286</v>
      </c>
      <c r="O80" s="7" t="s">
        <v>10</v>
      </c>
      <c r="P80" s="7">
        <v>1</v>
      </c>
      <c r="Q80" s="27">
        <v>13.1</v>
      </c>
      <c r="R80" s="10">
        <f>(S80*T80*U80)/1000000</f>
        <v>2.6488000000000001E-2</v>
      </c>
      <c r="S80" s="34">
        <v>86</v>
      </c>
      <c r="T80" s="34">
        <v>44</v>
      </c>
      <c r="U80" s="34">
        <v>7</v>
      </c>
      <c r="V80" s="12" t="s">
        <v>538</v>
      </c>
    </row>
    <row r="81" spans="1:22" x14ac:dyDescent="0.25">
      <c r="A81" s="6" t="s">
        <v>83</v>
      </c>
      <c r="B81" s="6" t="s">
        <v>985</v>
      </c>
      <c r="C81" s="7" t="s">
        <v>5</v>
      </c>
      <c r="D81" s="9">
        <v>396.51</v>
      </c>
      <c r="E81" s="7" t="s">
        <v>911</v>
      </c>
      <c r="F81" s="8" t="s">
        <v>30</v>
      </c>
      <c r="G81" s="6" t="s">
        <v>912</v>
      </c>
      <c r="H81" s="6" t="s">
        <v>913</v>
      </c>
      <c r="I81" s="6" t="s">
        <v>914</v>
      </c>
      <c r="J81" s="23" t="str">
        <f>IFERROR(HYPERLINK(K81, CONCATENATE("Сайт")),"")</f>
        <v>Сайт</v>
      </c>
      <c r="K81" t="s">
        <v>269</v>
      </c>
      <c r="L81" t="s">
        <v>1357</v>
      </c>
      <c r="M81" s="23">
        <v>2</v>
      </c>
      <c r="N81" s="23" t="s">
        <v>1286</v>
      </c>
      <c r="O81" s="7" t="s">
        <v>10</v>
      </c>
      <c r="P81" s="7">
        <v>1</v>
      </c>
      <c r="Q81" s="27">
        <v>13.1</v>
      </c>
      <c r="R81" s="10">
        <f>(S81*T81*U81)/1000000</f>
        <v>2.6488000000000001E-2</v>
      </c>
      <c r="S81" s="34">
        <v>86</v>
      </c>
      <c r="T81" s="34">
        <v>44</v>
      </c>
      <c r="U81" s="34">
        <v>7</v>
      </c>
      <c r="V81" s="12" t="s">
        <v>539</v>
      </c>
    </row>
    <row r="82" spans="1:22" x14ac:dyDescent="0.25">
      <c r="A82" s="6" t="s">
        <v>810</v>
      </c>
      <c r="B82" s="6" t="s">
        <v>986</v>
      </c>
      <c r="C82" s="7" t="s">
        <v>5</v>
      </c>
      <c r="D82" s="9">
        <v>396.51</v>
      </c>
      <c r="E82" s="7" t="s">
        <v>911</v>
      </c>
      <c r="F82" s="8" t="s">
        <v>30</v>
      </c>
      <c r="G82" s="6" t="s">
        <v>912</v>
      </c>
      <c r="H82" s="6" t="s">
        <v>913</v>
      </c>
      <c r="I82" s="6" t="s">
        <v>914</v>
      </c>
      <c r="J82" s="23"/>
      <c r="K82"/>
      <c r="L82"/>
      <c r="M82" s="23">
        <v>2</v>
      </c>
      <c r="N82" s="23" t="s">
        <v>1286</v>
      </c>
      <c r="O82" s="7" t="s">
        <v>10</v>
      </c>
      <c r="P82" s="7">
        <v>1</v>
      </c>
      <c r="Q82" s="27"/>
      <c r="R82" s="10"/>
      <c r="S82" s="34"/>
      <c r="T82" s="34"/>
      <c r="U82" s="34"/>
      <c r="V82" s="12"/>
    </row>
    <row r="83" spans="1:22" x14ac:dyDescent="0.25">
      <c r="A83" s="6" t="s">
        <v>84</v>
      </c>
      <c r="B83" s="6" t="s">
        <v>987</v>
      </c>
      <c r="C83" s="7" t="s">
        <v>5</v>
      </c>
      <c r="D83" s="9">
        <v>396.51</v>
      </c>
      <c r="E83" s="7" t="s">
        <v>911</v>
      </c>
      <c r="F83" s="8" t="s">
        <v>30</v>
      </c>
      <c r="G83" s="6" t="s">
        <v>912</v>
      </c>
      <c r="H83" s="6" t="s">
        <v>913</v>
      </c>
      <c r="I83" s="6" t="s">
        <v>914</v>
      </c>
      <c r="J83" s="23" t="str">
        <f>IFERROR(HYPERLINK(K83, CONCATENATE("Сайт")),"")</f>
        <v>Сайт</v>
      </c>
      <c r="K83" t="s">
        <v>270</v>
      </c>
      <c r="L83" t="s">
        <v>1358</v>
      </c>
      <c r="M83" s="23">
        <v>2</v>
      </c>
      <c r="N83" s="23" t="s">
        <v>1286</v>
      </c>
      <c r="O83" s="7" t="s">
        <v>10</v>
      </c>
      <c r="P83" s="7">
        <v>1</v>
      </c>
      <c r="Q83" s="27">
        <v>13.1</v>
      </c>
      <c r="R83" s="10">
        <f>(S83*T83*U83)/1000000</f>
        <v>2.6488000000000001E-2</v>
      </c>
      <c r="S83" s="34">
        <v>86</v>
      </c>
      <c r="T83" s="34">
        <v>44</v>
      </c>
      <c r="U83" s="34">
        <v>7</v>
      </c>
      <c r="V83" s="12" t="s">
        <v>540</v>
      </c>
    </row>
    <row r="84" spans="1:22" x14ac:dyDescent="0.25">
      <c r="A84" s="6" t="s">
        <v>811</v>
      </c>
      <c r="B84" s="6" t="s">
        <v>988</v>
      </c>
      <c r="C84" s="7" t="s">
        <v>5</v>
      </c>
      <c r="D84" s="9">
        <v>396.51</v>
      </c>
      <c r="E84" s="7" t="s">
        <v>911</v>
      </c>
      <c r="F84" s="8" t="s">
        <v>30</v>
      </c>
      <c r="G84" s="6" t="s">
        <v>912</v>
      </c>
      <c r="H84" s="6" t="s">
        <v>913</v>
      </c>
      <c r="I84" s="6" t="s">
        <v>914</v>
      </c>
      <c r="J84" s="23"/>
      <c r="K84"/>
      <c r="L84"/>
      <c r="M84" s="23">
        <v>2</v>
      </c>
      <c r="N84" s="23" t="s">
        <v>1286</v>
      </c>
      <c r="O84" s="7" t="s">
        <v>10</v>
      </c>
      <c r="P84" s="7">
        <v>1</v>
      </c>
      <c r="Q84" s="27"/>
      <c r="R84" s="10"/>
      <c r="S84" s="34"/>
      <c r="T84" s="34"/>
      <c r="U84" s="34"/>
      <c r="V84" s="12"/>
    </row>
    <row r="85" spans="1:22" x14ac:dyDescent="0.25">
      <c r="A85" s="6" t="s">
        <v>85</v>
      </c>
      <c r="B85" s="6" t="s">
        <v>989</v>
      </c>
      <c r="C85" s="7" t="s">
        <v>5</v>
      </c>
      <c r="D85" s="9">
        <v>254.18</v>
      </c>
      <c r="E85" s="7" t="s">
        <v>911</v>
      </c>
      <c r="F85" s="8" t="s">
        <v>30</v>
      </c>
      <c r="G85" s="6" t="s">
        <v>912</v>
      </c>
      <c r="H85" s="6" t="s">
        <v>913</v>
      </c>
      <c r="I85" s="6" t="s">
        <v>914</v>
      </c>
      <c r="J85" s="23" t="str">
        <f>IFERROR(HYPERLINK(K85, CONCATENATE("Сайт")),"")</f>
        <v>Сайт</v>
      </c>
      <c r="K85" t="s">
        <v>271</v>
      </c>
      <c r="L85" t="s">
        <v>1359</v>
      </c>
      <c r="M85" s="23">
        <v>2</v>
      </c>
      <c r="N85" s="23" t="s">
        <v>1286</v>
      </c>
      <c r="O85" s="7" t="s">
        <v>10</v>
      </c>
      <c r="P85" s="7">
        <v>1</v>
      </c>
      <c r="Q85" s="27">
        <v>12</v>
      </c>
      <c r="R85" s="10">
        <f>(S85*T85*U85)/1000000</f>
        <v>2.6488000000000001E-2</v>
      </c>
      <c r="S85" s="34">
        <v>86</v>
      </c>
      <c r="T85" s="34">
        <v>44</v>
      </c>
      <c r="U85" s="34">
        <v>7</v>
      </c>
      <c r="V85" s="12" t="s">
        <v>591</v>
      </c>
    </row>
    <row r="86" spans="1:22" x14ac:dyDescent="0.25">
      <c r="A86" s="6" t="s">
        <v>86</v>
      </c>
      <c r="B86" s="6" t="s">
        <v>990</v>
      </c>
      <c r="C86" s="7" t="s">
        <v>5</v>
      </c>
      <c r="D86" s="9">
        <v>254.18</v>
      </c>
      <c r="E86" s="7" t="s">
        <v>911</v>
      </c>
      <c r="F86" s="8" t="s">
        <v>30</v>
      </c>
      <c r="G86" s="6" t="s">
        <v>912</v>
      </c>
      <c r="H86" s="6" t="s">
        <v>913</v>
      </c>
      <c r="I86" s="6" t="s">
        <v>914</v>
      </c>
      <c r="J86" s="23" t="str">
        <f>IFERROR(HYPERLINK(K86, CONCATENATE("Сайт")),"")</f>
        <v>Сайт</v>
      </c>
      <c r="K86" t="s">
        <v>272</v>
      </c>
      <c r="L86" t="s">
        <v>1360</v>
      </c>
      <c r="M86" s="23">
        <v>2</v>
      </c>
      <c r="N86" s="23" t="s">
        <v>1286</v>
      </c>
      <c r="O86" s="7" t="s">
        <v>10</v>
      </c>
      <c r="P86" s="7">
        <v>1</v>
      </c>
      <c r="Q86" s="27">
        <v>12</v>
      </c>
      <c r="R86" s="10">
        <f>(S86*T86*U86)/1000000</f>
        <v>2.6488000000000001E-2</v>
      </c>
      <c r="S86" s="34">
        <v>86</v>
      </c>
      <c r="T86" s="34">
        <v>44</v>
      </c>
      <c r="U86" s="34">
        <v>7</v>
      </c>
      <c r="V86" s="12" t="s">
        <v>592</v>
      </c>
    </row>
    <row r="87" spans="1:22" x14ac:dyDescent="0.25">
      <c r="A87" s="6" t="s">
        <v>87</v>
      </c>
      <c r="B87" s="6" t="s">
        <v>991</v>
      </c>
      <c r="C87" s="7" t="s">
        <v>5</v>
      </c>
      <c r="D87" s="9">
        <v>254.18</v>
      </c>
      <c r="E87" s="7" t="s">
        <v>911</v>
      </c>
      <c r="F87" s="8" t="s">
        <v>30</v>
      </c>
      <c r="G87" s="6" t="s">
        <v>912</v>
      </c>
      <c r="H87" s="6" t="s">
        <v>913</v>
      </c>
      <c r="I87" s="6" t="s">
        <v>914</v>
      </c>
      <c r="J87" s="23" t="str">
        <f>IFERROR(HYPERLINK(K87, CONCATENATE("Сайт")),"")</f>
        <v>Сайт</v>
      </c>
      <c r="K87" t="s">
        <v>273</v>
      </c>
      <c r="L87" t="s">
        <v>1361</v>
      </c>
      <c r="M87" s="23">
        <v>2</v>
      </c>
      <c r="N87" s="23" t="s">
        <v>1286</v>
      </c>
      <c r="O87" s="7" t="s">
        <v>10</v>
      </c>
      <c r="P87" s="7">
        <v>1</v>
      </c>
      <c r="Q87" s="27">
        <v>12</v>
      </c>
      <c r="R87" s="10">
        <f>(S87*T87*U87)/1000000</f>
        <v>2.6488000000000001E-2</v>
      </c>
      <c r="S87" s="34">
        <v>86</v>
      </c>
      <c r="T87" s="34">
        <v>44</v>
      </c>
      <c r="U87" s="34">
        <v>7</v>
      </c>
      <c r="V87" s="12" t="s">
        <v>593</v>
      </c>
    </row>
    <row r="88" spans="1:22" x14ac:dyDescent="0.25">
      <c r="A88" s="6" t="s">
        <v>812</v>
      </c>
      <c r="B88" s="6" t="s">
        <v>992</v>
      </c>
      <c r="C88" s="7" t="s">
        <v>5</v>
      </c>
      <c r="D88" s="9">
        <v>254.18</v>
      </c>
      <c r="E88" s="7" t="s">
        <v>911</v>
      </c>
      <c r="F88" s="8" t="s">
        <v>30</v>
      </c>
      <c r="G88" s="6" t="s">
        <v>912</v>
      </c>
      <c r="H88" s="6" t="s">
        <v>913</v>
      </c>
      <c r="I88" s="6" t="s">
        <v>914</v>
      </c>
      <c r="J88" s="23"/>
      <c r="K88"/>
      <c r="L88"/>
      <c r="M88" s="23">
        <v>2</v>
      </c>
      <c r="N88" s="23" t="s">
        <v>1286</v>
      </c>
      <c r="O88" s="7" t="s">
        <v>10</v>
      </c>
      <c r="P88" s="7">
        <v>1</v>
      </c>
      <c r="Q88" s="27"/>
      <c r="R88" s="10"/>
      <c r="S88" s="34"/>
      <c r="T88" s="34"/>
      <c r="U88" s="34"/>
      <c r="V88" s="12"/>
    </row>
    <row r="89" spans="1:22" x14ac:dyDescent="0.25">
      <c r="A89" s="6" t="s">
        <v>88</v>
      </c>
      <c r="B89" s="6" t="s">
        <v>993</v>
      </c>
      <c r="C89" s="7" t="s">
        <v>5</v>
      </c>
      <c r="D89" s="9">
        <v>254.18</v>
      </c>
      <c r="E89" s="7" t="s">
        <v>911</v>
      </c>
      <c r="F89" s="8" t="s">
        <v>30</v>
      </c>
      <c r="G89" s="6" t="s">
        <v>912</v>
      </c>
      <c r="H89" s="6" t="s">
        <v>913</v>
      </c>
      <c r="I89" s="6" t="s">
        <v>914</v>
      </c>
      <c r="J89" s="23" t="str">
        <f>IFERROR(HYPERLINK(K89, CONCATENATE("Сайт")),"")</f>
        <v>Сайт</v>
      </c>
      <c r="K89" t="s">
        <v>274</v>
      </c>
      <c r="L89" t="s">
        <v>1362</v>
      </c>
      <c r="M89" s="23">
        <v>2</v>
      </c>
      <c r="N89" s="23" t="s">
        <v>1286</v>
      </c>
      <c r="O89" s="7" t="s">
        <v>10</v>
      </c>
      <c r="P89" s="7">
        <v>1</v>
      </c>
      <c r="Q89" s="27">
        <v>12</v>
      </c>
      <c r="R89" s="10">
        <f>(S89*T89*U89)/1000000</f>
        <v>2.6488000000000001E-2</v>
      </c>
      <c r="S89" s="34">
        <v>86</v>
      </c>
      <c r="T89" s="34">
        <v>44</v>
      </c>
      <c r="U89" s="34">
        <v>7</v>
      </c>
      <c r="V89" s="12" t="s">
        <v>594</v>
      </c>
    </row>
    <row r="90" spans="1:22" x14ac:dyDescent="0.25">
      <c r="A90" s="6" t="s">
        <v>813</v>
      </c>
      <c r="B90" s="6" t="s">
        <v>994</v>
      </c>
      <c r="C90" s="7" t="s">
        <v>5</v>
      </c>
      <c r="D90" s="9">
        <v>254.18</v>
      </c>
      <c r="E90" s="7" t="s">
        <v>911</v>
      </c>
      <c r="F90" s="8" t="s">
        <v>30</v>
      </c>
      <c r="G90" s="6" t="s">
        <v>912</v>
      </c>
      <c r="H90" s="6" t="s">
        <v>913</v>
      </c>
      <c r="I90" s="6" t="s">
        <v>914</v>
      </c>
      <c r="J90" s="23"/>
      <c r="K90"/>
      <c r="L90"/>
      <c r="M90" s="23">
        <v>2</v>
      </c>
      <c r="N90" s="23" t="s">
        <v>1286</v>
      </c>
      <c r="O90" s="7" t="s">
        <v>10</v>
      </c>
      <c r="P90" s="7">
        <v>1</v>
      </c>
      <c r="Q90" s="27"/>
      <c r="R90" s="10"/>
      <c r="S90" s="34"/>
      <c r="T90" s="34"/>
      <c r="U90" s="34"/>
      <c r="V90" s="12"/>
    </row>
    <row r="91" spans="1:22" x14ac:dyDescent="0.25">
      <c r="A91" s="6" t="s">
        <v>89</v>
      </c>
      <c r="B91" s="6" t="s">
        <v>995</v>
      </c>
      <c r="C91" s="7" t="s">
        <v>5</v>
      </c>
      <c r="D91" s="9">
        <v>254.18</v>
      </c>
      <c r="E91" s="7" t="s">
        <v>911</v>
      </c>
      <c r="F91" s="8" t="s">
        <v>30</v>
      </c>
      <c r="G91" s="6" t="s">
        <v>912</v>
      </c>
      <c r="H91" s="6" t="s">
        <v>913</v>
      </c>
      <c r="I91" s="6" t="s">
        <v>914</v>
      </c>
      <c r="J91" s="23" t="str">
        <f>IFERROR(HYPERLINK(K91, CONCATENATE("Сайт")),"")</f>
        <v>Сайт</v>
      </c>
      <c r="K91" t="s">
        <v>275</v>
      </c>
      <c r="L91" t="s">
        <v>1363</v>
      </c>
      <c r="M91" s="23">
        <v>2</v>
      </c>
      <c r="N91" s="23" t="s">
        <v>1286</v>
      </c>
      <c r="O91" s="7" t="s">
        <v>10</v>
      </c>
      <c r="P91" s="7">
        <v>1</v>
      </c>
      <c r="Q91" s="27">
        <v>12</v>
      </c>
      <c r="R91" s="10">
        <f>(S91*T91*U91)/1000000</f>
        <v>2.6488000000000001E-2</v>
      </c>
      <c r="S91" s="34">
        <v>86</v>
      </c>
      <c r="T91" s="34">
        <v>44</v>
      </c>
      <c r="U91" s="34">
        <v>7</v>
      </c>
      <c r="V91" s="12" t="s">
        <v>541</v>
      </c>
    </row>
    <row r="92" spans="1:22" x14ac:dyDescent="0.25">
      <c r="A92" s="6" t="s">
        <v>90</v>
      </c>
      <c r="B92" s="6" t="s">
        <v>996</v>
      </c>
      <c r="C92" s="7" t="s">
        <v>5</v>
      </c>
      <c r="D92" s="9">
        <v>254.18</v>
      </c>
      <c r="E92" s="7" t="s">
        <v>911</v>
      </c>
      <c r="F92" s="8" t="s">
        <v>30</v>
      </c>
      <c r="G92" s="6" t="s">
        <v>912</v>
      </c>
      <c r="H92" s="6" t="s">
        <v>913</v>
      </c>
      <c r="I92" s="6" t="s">
        <v>914</v>
      </c>
      <c r="J92" s="23" t="str">
        <f>IFERROR(HYPERLINK(K92, CONCATENATE("Сайт")),"")</f>
        <v>Сайт</v>
      </c>
      <c r="K92" t="s">
        <v>276</v>
      </c>
      <c r="L92" t="s">
        <v>1364</v>
      </c>
      <c r="M92" s="23">
        <v>2</v>
      </c>
      <c r="N92" s="23" t="s">
        <v>1286</v>
      </c>
      <c r="O92" s="7" t="s">
        <v>10</v>
      </c>
      <c r="P92" s="7">
        <v>1</v>
      </c>
      <c r="Q92" s="27">
        <v>12</v>
      </c>
      <c r="R92" s="10">
        <f>(S92*T92*U92)/1000000</f>
        <v>2.6488000000000001E-2</v>
      </c>
      <c r="S92" s="34">
        <v>86</v>
      </c>
      <c r="T92" s="34">
        <v>44</v>
      </c>
      <c r="U92" s="34">
        <v>7</v>
      </c>
      <c r="V92" s="12" t="s">
        <v>542</v>
      </c>
    </row>
    <row r="93" spans="1:22" x14ac:dyDescent="0.25">
      <c r="A93" s="6" t="s">
        <v>91</v>
      </c>
      <c r="B93" s="6" t="s">
        <v>997</v>
      </c>
      <c r="C93" s="7" t="s">
        <v>5</v>
      </c>
      <c r="D93" s="9">
        <v>254.18</v>
      </c>
      <c r="E93" s="7" t="s">
        <v>911</v>
      </c>
      <c r="F93" s="8" t="s">
        <v>30</v>
      </c>
      <c r="G93" s="6" t="s">
        <v>912</v>
      </c>
      <c r="H93" s="6" t="s">
        <v>913</v>
      </c>
      <c r="I93" s="6" t="s">
        <v>914</v>
      </c>
      <c r="J93" s="23" t="str">
        <f>IFERROR(HYPERLINK(K93, CONCATENATE("Сайт")),"")</f>
        <v>Сайт</v>
      </c>
      <c r="K93" t="s">
        <v>277</v>
      </c>
      <c r="L93" t="s">
        <v>1365</v>
      </c>
      <c r="M93" s="23">
        <v>2</v>
      </c>
      <c r="N93" s="23" t="s">
        <v>1286</v>
      </c>
      <c r="O93" s="7" t="s">
        <v>10</v>
      </c>
      <c r="P93" s="7">
        <v>1</v>
      </c>
      <c r="Q93" s="27">
        <v>12</v>
      </c>
      <c r="R93" s="10">
        <f>(S93*T93*U93)/1000000</f>
        <v>2.6488000000000001E-2</v>
      </c>
      <c r="S93" s="34">
        <v>86</v>
      </c>
      <c r="T93" s="34">
        <v>44</v>
      </c>
      <c r="U93" s="34">
        <v>7</v>
      </c>
      <c r="V93" s="12" t="s">
        <v>543</v>
      </c>
    </row>
    <row r="94" spans="1:22" x14ac:dyDescent="0.25">
      <c r="A94" s="6" t="s">
        <v>92</v>
      </c>
      <c r="B94" s="6" t="s">
        <v>998</v>
      </c>
      <c r="C94" s="7" t="s">
        <v>5</v>
      </c>
      <c r="D94" s="9">
        <v>254.18</v>
      </c>
      <c r="E94" s="7" t="s">
        <v>911</v>
      </c>
      <c r="F94" s="8" t="s">
        <v>30</v>
      </c>
      <c r="G94" s="6" t="s">
        <v>912</v>
      </c>
      <c r="H94" s="6" t="s">
        <v>913</v>
      </c>
      <c r="I94" s="6" t="s">
        <v>914</v>
      </c>
      <c r="J94" s="23" t="str">
        <f>IFERROR(HYPERLINK(K94, CONCATENATE("Сайт")),"")</f>
        <v>Сайт</v>
      </c>
      <c r="K94" t="s">
        <v>278</v>
      </c>
      <c r="L94" t="s">
        <v>1366</v>
      </c>
      <c r="M94" s="23">
        <v>2</v>
      </c>
      <c r="N94" s="23" t="s">
        <v>1286</v>
      </c>
      <c r="O94" s="7" t="s">
        <v>10</v>
      </c>
      <c r="P94" s="7">
        <v>1</v>
      </c>
      <c r="Q94" s="27">
        <v>12</v>
      </c>
      <c r="R94" s="10">
        <f>(S94*T94*U94)/1000000</f>
        <v>2.6488000000000001E-2</v>
      </c>
      <c r="S94" s="34">
        <v>86</v>
      </c>
      <c r="T94" s="34">
        <v>44</v>
      </c>
      <c r="U94" s="34">
        <v>7</v>
      </c>
      <c r="V94" s="12" t="s">
        <v>544</v>
      </c>
    </row>
    <row r="95" spans="1:22" x14ac:dyDescent="0.25">
      <c r="A95" s="6" t="s">
        <v>637</v>
      </c>
      <c r="B95" s="6" t="s">
        <v>999</v>
      </c>
      <c r="C95" s="7" t="s">
        <v>5</v>
      </c>
      <c r="D95" s="9">
        <v>254.18</v>
      </c>
      <c r="E95" s="7" t="s">
        <v>911</v>
      </c>
      <c r="F95" s="8" t="s">
        <v>30</v>
      </c>
      <c r="G95" s="6" t="s">
        <v>912</v>
      </c>
      <c r="H95" s="6" t="s">
        <v>913</v>
      </c>
      <c r="I95" s="6" t="s">
        <v>914</v>
      </c>
      <c r="J95" s="23" t="str">
        <f>IFERROR(HYPERLINK(K95, CONCATENATE("Сайт")),"")</f>
        <v>Сайт</v>
      </c>
      <c r="K95" t="s">
        <v>725</v>
      </c>
      <c r="L95" t="s">
        <v>1367</v>
      </c>
      <c r="M95" s="23">
        <v>2</v>
      </c>
      <c r="N95" s="23" t="s">
        <v>1286</v>
      </c>
      <c r="O95" s="7" t="s">
        <v>10</v>
      </c>
      <c r="P95" s="7">
        <v>1</v>
      </c>
      <c r="Q95" s="27">
        <v>11.2</v>
      </c>
      <c r="R95" s="10">
        <f>(S95*T95*U95)/1000000</f>
        <v>2.6488000000000001E-2</v>
      </c>
      <c r="S95" s="34">
        <v>44</v>
      </c>
      <c r="T95" s="34">
        <v>7</v>
      </c>
      <c r="U95" s="34">
        <v>86</v>
      </c>
      <c r="V95" s="12" t="s">
        <v>679</v>
      </c>
    </row>
    <row r="96" spans="1:22" x14ac:dyDescent="0.25">
      <c r="A96" s="6" t="s">
        <v>634</v>
      </c>
      <c r="B96" s="6" t="s">
        <v>1000</v>
      </c>
      <c r="C96" s="7" t="s">
        <v>5</v>
      </c>
      <c r="D96" s="9">
        <v>254.18</v>
      </c>
      <c r="E96" s="7" t="s">
        <v>911</v>
      </c>
      <c r="F96" s="8" t="s">
        <v>30</v>
      </c>
      <c r="G96" s="6" t="s">
        <v>912</v>
      </c>
      <c r="H96" s="6" t="s">
        <v>913</v>
      </c>
      <c r="I96" s="6" t="s">
        <v>914</v>
      </c>
      <c r="J96" s="23" t="str">
        <f>IFERROR(HYPERLINK(K96, CONCATENATE("Сайт")),"")</f>
        <v>Сайт</v>
      </c>
      <c r="K96" t="s">
        <v>722</v>
      </c>
      <c r="L96" t="s">
        <v>1368</v>
      </c>
      <c r="M96" s="23">
        <v>2</v>
      </c>
      <c r="N96" s="23" t="s">
        <v>1286</v>
      </c>
      <c r="O96" s="7" t="s">
        <v>10</v>
      </c>
      <c r="P96" s="7">
        <v>1</v>
      </c>
      <c r="Q96" s="27">
        <v>11.9</v>
      </c>
      <c r="R96" s="10">
        <f>(S96*T96*U96)/1000000</f>
        <v>2.6488000000000001E-2</v>
      </c>
      <c r="S96" s="34">
        <v>44</v>
      </c>
      <c r="T96" s="34">
        <v>7</v>
      </c>
      <c r="U96" s="34">
        <v>86</v>
      </c>
      <c r="V96" s="12" t="s">
        <v>676</v>
      </c>
    </row>
    <row r="97" spans="1:22" x14ac:dyDescent="0.25">
      <c r="A97" s="6" t="s">
        <v>635</v>
      </c>
      <c r="B97" s="6" t="s">
        <v>1001</v>
      </c>
      <c r="C97" s="7" t="s">
        <v>5</v>
      </c>
      <c r="D97" s="9">
        <v>254.18</v>
      </c>
      <c r="E97" s="7" t="s">
        <v>911</v>
      </c>
      <c r="F97" s="8" t="s">
        <v>30</v>
      </c>
      <c r="G97" s="6" t="s">
        <v>912</v>
      </c>
      <c r="H97" s="6" t="s">
        <v>913</v>
      </c>
      <c r="I97" s="6" t="s">
        <v>914</v>
      </c>
      <c r="J97" s="23" t="str">
        <f>IFERROR(HYPERLINK(K97, CONCATENATE("Сайт")),"")</f>
        <v>Сайт</v>
      </c>
      <c r="K97" t="s">
        <v>723</v>
      </c>
      <c r="L97" t="s">
        <v>1369</v>
      </c>
      <c r="M97" s="23">
        <v>2</v>
      </c>
      <c r="N97" s="23" t="s">
        <v>1286</v>
      </c>
      <c r="O97" s="7" t="s">
        <v>10</v>
      </c>
      <c r="P97" s="7">
        <v>1</v>
      </c>
      <c r="Q97" s="27">
        <v>11.2</v>
      </c>
      <c r="R97" s="10">
        <f>(S97*T97*U97)/1000000</f>
        <v>2.6488000000000001E-2</v>
      </c>
      <c r="S97" s="34">
        <v>44</v>
      </c>
      <c r="T97" s="34">
        <v>7</v>
      </c>
      <c r="U97" s="34">
        <v>86</v>
      </c>
      <c r="V97" s="12" t="s">
        <v>677</v>
      </c>
    </row>
    <row r="98" spans="1:22" x14ac:dyDescent="0.25">
      <c r="A98" s="6" t="s">
        <v>814</v>
      </c>
      <c r="B98" s="6" t="s">
        <v>1002</v>
      </c>
      <c r="C98" s="7" t="s">
        <v>5</v>
      </c>
      <c r="D98" s="9">
        <v>254.18</v>
      </c>
      <c r="E98" s="7" t="s">
        <v>911</v>
      </c>
      <c r="F98" s="8" t="s">
        <v>30</v>
      </c>
      <c r="G98" s="6" t="s">
        <v>912</v>
      </c>
      <c r="H98" s="6" t="s">
        <v>913</v>
      </c>
      <c r="I98" s="6" t="s">
        <v>914</v>
      </c>
      <c r="J98" s="23"/>
      <c r="K98"/>
      <c r="L98"/>
      <c r="M98" s="23">
        <v>2</v>
      </c>
      <c r="N98" s="23" t="s">
        <v>1286</v>
      </c>
      <c r="O98" s="7" t="s">
        <v>10</v>
      </c>
      <c r="P98" s="7">
        <v>1</v>
      </c>
      <c r="Q98" s="27"/>
      <c r="R98" s="10"/>
      <c r="S98" s="34"/>
      <c r="T98" s="34"/>
      <c r="U98" s="34"/>
      <c r="V98" s="12"/>
    </row>
    <row r="99" spans="1:22" x14ac:dyDescent="0.25">
      <c r="A99" s="6" t="s">
        <v>636</v>
      </c>
      <c r="B99" s="6" t="s">
        <v>1003</v>
      </c>
      <c r="C99" s="7" t="s">
        <v>5</v>
      </c>
      <c r="D99" s="9">
        <v>254.18</v>
      </c>
      <c r="E99" s="7" t="s">
        <v>911</v>
      </c>
      <c r="F99" s="8" t="s">
        <v>30</v>
      </c>
      <c r="G99" s="6" t="s">
        <v>912</v>
      </c>
      <c r="H99" s="6" t="s">
        <v>913</v>
      </c>
      <c r="I99" s="6" t="s">
        <v>914</v>
      </c>
      <c r="J99" s="23" t="str">
        <f>IFERROR(HYPERLINK(K99, CONCATENATE("Сайт")),"")</f>
        <v>Сайт</v>
      </c>
      <c r="K99" t="s">
        <v>724</v>
      </c>
      <c r="L99" t="s">
        <v>1370</v>
      </c>
      <c r="M99" s="23">
        <v>2</v>
      </c>
      <c r="N99" s="23" t="s">
        <v>1286</v>
      </c>
      <c r="O99" s="7" t="s">
        <v>10</v>
      </c>
      <c r="P99" s="7">
        <v>1</v>
      </c>
      <c r="Q99" s="27">
        <v>11.2</v>
      </c>
      <c r="R99" s="10">
        <f>(S99*T99*U99)/1000000</f>
        <v>2.6488000000000001E-2</v>
      </c>
      <c r="S99" s="34">
        <v>44</v>
      </c>
      <c r="T99" s="34">
        <v>7</v>
      </c>
      <c r="U99" s="34">
        <v>86</v>
      </c>
      <c r="V99" s="12" t="s">
        <v>678</v>
      </c>
    </row>
    <row r="100" spans="1:22" x14ac:dyDescent="0.25">
      <c r="A100" s="6" t="s">
        <v>815</v>
      </c>
      <c r="B100" s="6" t="s">
        <v>1004</v>
      </c>
      <c r="C100" s="7" t="s">
        <v>5</v>
      </c>
      <c r="D100" s="9">
        <v>254.18</v>
      </c>
      <c r="E100" s="7" t="s">
        <v>911</v>
      </c>
      <c r="F100" s="8" t="s">
        <v>30</v>
      </c>
      <c r="G100" s="6" t="s">
        <v>912</v>
      </c>
      <c r="H100" s="6" t="s">
        <v>913</v>
      </c>
      <c r="I100" s="6" t="s">
        <v>914</v>
      </c>
      <c r="J100" s="23"/>
      <c r="K100"/>
      <c r="L100"/>
      <c r="M100" s="23">
        <v>2</v>
      </c>
      <c r="N100" s="23" t="s">
        <v>1286</v>
      </c>
      <c r="O100" s="7" t="s">
        <v>10</v>
      </c>
      <c r="P100" s="7">
        <v>1</v>
      </c>
      <c r="Q100" s="27"/>
      <c r="R100" s="10"/>
      <c r="S100" s="34"/>
      <c r="T100" s="34"/>
      <c r="U100" s="34"/>
      <c r="V100" s="12"/>
    </row>
    <row r="101" spans="1:22" x14ac:dyDescent="0.25">
      <c r="A101" s="6" t="s">
        <v>93</v>
      </c>
      <c r="B101" s="6" t="s">
        <v>1005</v>
      </c>
      <c r="C101" s="7" t="s">
        <v>5</v>
      </c>
      <c r="D101" s="9">
        <v>1372.55</v>
      </c>
      <c r="E101" s="7" t="s">
        <v>911</v>
      </c>
      <c r="F101" s="8" t="s">
        <v>30</v>
      </c>
      <c r="G101" s="6" t="s">
        <v>912</v>
      </c>
      <c r="H101" s="6" t="s">
        <v>913</v>
      </c>
      <c r="I101" s="6" t="s">
        <v>914</v>
      </c>
      <c r="J101" s="23" t="str">
        <f>IFERROR(HYPERLINK(K101, CONCATENATE("Сайт")),"")</f>
        <v>Сайт</v>
      </c>
      <c r="K101" t="s">
        <v>279</v>
      </c>
      <c r="L101" t="s">
        <v>1371</v>
      </c>
      <c r="M101" s="23">
        <v>5</v>
      </c>
      <c r="N101" s="23" t="s">
        <v>1285</v>
      </c>
      <c r="O101" s="7" t="s">
        <v>10</v>
      </c>
      <c r="P101" s="7">
        <v>1</v>
      </c>
      <c r="Q101" s="27">
        <v>47.4</v>
      </c>
      <c r="R101" s="10">
        <f>(S101*T101*U101)/1000000</f>
        <v>8.5276799999999986E-2</v>
      </c>
      <c r="S101" s="34">
        <v>45</v>
      </c>
      <c r="T101" s="34">
        <v>44.8</v>
      </c>
      <c r="U101" s="34">
        <v>42.3</v>
      </c>
      <c r="V101" s="12" t="s">
        <v>545</v>
      </c>
    </row>
    <row r="102" spans="1:22" x14ac:dyDescent="0.25">
      <c r="A102" s="6" t="s">
        <v>94</v>
      </c>
      <c r="B102" s="6" t="s">
        <v>1006</v>
      </c>
      <c r="C102" s="7" t="s">
        <v>5</v>
      </c>
      <c r="D102" s="9">
        <v>1372.55</v>
      </c>
      <c r="E102" s="7" t="s">
        <v>911</v>
      </c>
      <c r="F102" s="8" t="s">
        <v>30</v>
      </c>
      <c r="G102" s="6" t="s">
        <v>912</v>
      </c>
      <c r="H102" s="6" t="s">
        <v>913</v>
      </c>
      <c r="I102" s="6" t="s">
        <v>914</v>
      </c>
      <c r="J102" s="23" t="str">
        <f>IFERROR(HYPERLINK(K102, CONCATENATE("Сайт")),"")</f>
        <v>Сайт</v>
      </c>
      <c r="K102" t="s">
        <v>280</v>
      </c>
      <c r="L102" t="s">
        <v>1372</v>
      </c>
      <c r="M102" s="23">
        <v>5</v>
      </c>
      <c r="N102" s="23" t="s">
        <v>1285</v>
      </c>
      <c r="O102" s="7" t="s">
        <v>10</v>
      </c>
      <c r="P102" s="7">
        <v>1</v>
      </c>
      <c r="Q102" s="27">
        <v>47.4</v>
      </c>
      <c r="R102" s="10">
        <f>(S102*T102*U102)/1000000</f>
        <v>8.5276799999999986E-2</v>
      </c>
      <c r="S102" s="34">
        <v>45</v>
      </c>
      <c r="T102" s="34">
        <v>44.8</v>
      </c>
      <c r="U102" s="34">
        <v>42.3</v>
      </c>
      <c r="V102" s="12" t="s">
        <v>546</v>
      </c>
    </row>
    <row r="103" spans="1:22" x14ac:dyDescent="0.25">
      <c r="A103" s="6" t="s">
        <v>95</v>
      </c>
      <c r="B103" s="6" t="s">
        <v>1007</v>
      </c>
      <c r="C103" s="7" t="s">
        <v>5</v>
      </c>
      <c r="D103" s="9">
        <v>1372.55</v>
      </c>
      <c r="E103" s="7" t="s">
        <v>911</v>
      </c>
      <c r="F103" s="8" t="s">
        <v>30</v>
      </c>
      <c r="G103" s="6" t="s">
        <v>912</v>
      </c>
      <c r="H103" s="6" t="s">
        <v>913</v>
      </c>
      <c r="I103" s="6" t="s">
        <v>914</v>
      </c>
      <c r="J103" s="23" t="str">
        <f>IFERROR(HYPERLINK(K103, CONCATENATE("Сайт")),"")</f>
        <v>Сайт</v>
      </c>
      <c r="K103" t="s">
        <v>281</v>
      </c>
      <c r="L103" t="s">
        <v>1373</v>
      </c>
      <c r="M103" s="23">
        <v>5</v>
      </c>
      <c r="N103" s="23" t="s">
        <v>1285</v>
      </c>
      <c r="O103" s="7" t="s">
        <v>10</v>
      </c>
      <c r="P103" s="7">
        <v>1</v>
      </c>
      <c r="Q103" s="27">
        <v>47.4</v>
      </c>
      <c r="R103" s="10">
        <f>(S103*T103*U103)/1000000</f>
        <v>8.5276799999999986E-2</v>
      </c>
      <c r="S103" s="34">
        <v>45</v>
      </c>
      <c r="T103" s="34">
        <v>44.8</v>
      </c>
      <c r="U103" s="34">
        <v>42.3</v>
      </c>
      <c r="V103" s="12" t="s">
        <v>547</v>
      </c>
    </row>
    <row r="104" spans="1:22" x14ac:dyDescent="0.25">
      <c r="A104" s="6" t="s">
        <v>816</v>
      </c>
      <c r="B104" s="6" t="s">
        <v>1008</v>
      </c>
      <c r="C104" s="7" t="s">
        <v>5</v>
      </c>
      <c r="D104" s="9">
        <v>1372.55</v>
      </c>
      <c r="E104" s="7" t="s">
        <v>911</v>
      </c>
      <c r="F104" s="8" t="s">
        <v>30</v>
      </c>
      <c r="G104" s="6" t="s">
        <v>912</v>
      </c>
      <c r="H104" s="6" t="s">
        <v>913</v>
      </c>
      <c r="I104" s="6" t="s">
        <v>914</v>
      </c>
      <c r="J104" s="23"/>
      <c r="K104"/>
      <c r="L104"/>
      <c r="M104" s="23">
        <v>5</v>
      </c>
      <c r="N104" s="23" t="s">
        <v>1285</v>
      </c>
      <c r="O104" s="7" t="s">
        <v>10</v>
      </c>
      <c r="P104" s="7">
        <v>1</v>
      </c>
      <c r="Q104" s="27"/>
      <c r="R104" s="10"/>
      <c r="S104" s="34"/>
      <c r="T104" s="34"/>
      <c r="U104" s="34"/>
      <c r="V104" s="12"/>
    </row>
    <row r="105" spans="1:22" x14ac:dyDescent="0.25">
      <c r="A105" s="6" t="s">
        <v>96</v>
      </c>
      <c r="B105" s="6" t="s">
        <v>1009</v>
      </c>
      <c r="C105" s="7" t="s">
        <v>5</v>
      </c>
      <c r="D105" s="9">
        <v>1372.55</v>
      </c>
      <c r="E105" s="7" t="s">
        <v>911</v>
      </c>
      <c r="F105" s="8" t="s">
        <v>30</v>
      </c>
      <c r="G105" s="6" t="s">
        <v>912</v>
      </c>
      <c r="H105" s="6" t="s">
        <v>913</v>
      </c>
      <c r="I105" s="6" t="s">
        <v>914</v>
      </c>
      <c r="J105" s="23" t="str">
        <f>IFERROR(HYPERLINK(K105, CONCATENATE("Сайт")),"")</f>
        <v>Сайт</v>
      </c>
      <c r="K105" t="s">
        <v>282</v>
      </c>
      <c r="L105" t="s">
        <v>1374</v>
      </c>
      <c r="M105" s="23">
        <v>5</v>
      </c>
      <c r="N105" s="23" t="s">
        <v>1285</v>
      </c>
      <c r="O105" s="7" t="s">
        <v>10</v>
      </c>
      <c r="P105" s="7">
        <v>1</v>
      </c>
      <c r="Q105" s="27">
        <v>47.4</v>
      </c>
      <c r="R105" s="10">
        <f>(S105*T105*U105)/1000000</f>
        <v>8.5276799999999986E-2</v>
      </c>
      <c r="S105" s="34">
        <v>45</v>
      </c>
      <c r="T105" s="34">
        <v>44.8</v>
      </c>
      <c r="U105" s="34">
        <v>42.3</v>
      </c>
      <c r="V105" s="12" t="s">
        <v>548</v>
      </c>
    </row>
    <row r="106" spans="1:22" x14ac:dyDescent="0.25">
      <c r="A106" s="6" t="s">
        <v>817</v>
      </c>
      <c r="B106" s="6" t="s">
        <v>1010</v>
      </c>
      <c r="C106" s="7" t="s">
        <v>5</v>
      </c>
      <c r="D106" s="9">
        <v>1372.55</v>
      </c>
      <c r="E106" s="7" t="s">
        <v>911</v>
      </c>
      <c r="F106" s="8" t="s">
        <v>30</v>
      </c>
      <c r="G106" s="6" t="s">
        <v>912</v>
      </c>
      <c r="H106" s="6" t="s">
        <v>913</v>
      </c>
      <c r="I106" s="6" t="s">
        <v>914</v>
      </c>
      <c r="J106" s="23"/>
      <c r="K106"/>
      <c r="L106"/>
      <c r="M106" s="23">
        <v>5</v>
      </c>
      <c r="N106" s="23" t="s">
        <v>1285</v>
      </c>
      <c r="O106" s="7" t="s">
        <v>10</v>
      </c>
      <c r="P106" s="7">
        <v>1</v>
      </c>
      <c r="Q106" s="27"/>
      <c r="R106" s="10"/>
      <c r="S106" s="34"/>
      <c r="T106" s="34"/>
      <c r="U106" s="34"/>
      <c r="V106" s="12"/>
    </row>
    <row r="107" spans="1:22" x14ac:dyDescent="0.25">
      <c r="A107" s="6" t="s">
        <v>97</v>
      </c>
      <c r="B107" s="6" t="s">
        <v>1011</v>
      </c>
      <c r="C107" s="7" t="s">
        <v>5</v>
      </c>
      <c r="D107" s="9">
        <v>233.84</v>
      </c>
      <c r="E107" s="7" t="s">
        <v>911</v>
      </c>
      <c r="F107" s="8" t="s">
        <v>30</v>
      </c>
      <c r="G107" s="6" t="s">
        <v>912</v>
      </c>
      <c r="H107" s="6" t="s">
        <v>913</v>
      </c>
      <c r="I107" s="6" t="s">
        <v>914</v>
      </c>
      <c r="J107" s="23" t="str">
        <f>IFERROR(HYPERLINK(K107, CONCATENATE("Сайт")),"")</f>
        <v>Сайт</v>
      </c>
      <c r="K107" t="s">
        <v>283</v>
      </c>
      <c r="L107" t="s">
        <v>1375</v>
      </c>
      <c r="M107" s="23">
        <v>2</v>
      </c>
      <c r="N107" s="23" t="s">
        <v>1286</v>
      </c>
      <c r="O107" s="7" t="s">
        <v>10</v>
      </c>
      <c r="P107" s="7">
        <v>1</v>
      </c>
      <c r="Q107" s="27">
        <v>6.1</v>
      </c>
      <c r="R107" s="10">
        <f>(S107*T107*U107)/1000000</f>
        <v>1.33644E-2</v>
      </c>
      <c r="S107" s="34">
        <v>86</v>
      </c>
      <c r="T107" s="34">
        <v>22.2</v>
      </c>
      <c r="U107" s="34">
        <v>7</v>
      </c>
      <c r="V107" s="12" t="s">
        <v>549</v>
      </c>
    </row>
    <row r="108" spans="1:22" x14ac:dyDescent="0.25">
      <c r="A108" s="6" t="s">
        <v>98</v>
      </c>
      <c r="B108" s="6" t="s">
        <v>1012</v>
      </c>
      <c r="C108" s="7" t="s">
        <v>5</v>
      </c>
      <c r="D108" s="9">
        <v>233.84</v>
      </c>
      <c r="E108" s="7" t="s">
        <v>911</v>
      </c>
      <c r="F108" s="8" t="s">
        <v>30</v>
      </c>
      <c r="G108" s="6" t="s">
        <v>912</v>
      </c>
      <c r="H108" s="6" t="s">
        <v>913</v>
      </c>
      <c r="I108" s="6" t="s">
        <v>914</v>
      </c>
      <c r="J108" s="23" t="str">
        <f>IFERROR(HYPERLINK(K108, CONCATENATE("Сайт")),"")</f>
        <v>Сайт</v>
      </c>
      <c r="K108" t="s">
        <v>284</v>
      </c>
      <c r="L108" t="s">
        <v>1376</v>
      </c>
      <c r="M108" s="23">
        <v>2</v>
      </c>
      <c r="N108" s="23" t="s">
        <v>1286</v>
      </c>
      <c r="O108" s="7" t="s">
        <v>10</v>
      </c>
      <c r="P108" s="7">
        <v>1</v>
      </c>
      <c r="Q108" s="27">
        <v>6.1</v>
      </c>
      <c r="R108" s="10">
        <f>(S108*T108*U108)/1000000</f>
        <v>1.33644E-2</v>
      </c>
      <c r="S108" s="34">
        <v>86</v>
      </c>
      <c r="T108" s="34">
        <v>22.2</v>
      </c>
      <c r="U108" s="34">
        <v>7</v>
      </c>
      <c r="V108" s="12" t="s">
        <v>550</v>
      </c>
    </row>
    <row r="109" spans="1:22" x14ac:dyDescent="0.25">
      <c r="A109" s="6" t="s">
        <v>99</v>
      </c>
      <c r="B109" s="6" t="s">
        <v>1013</v>
      </c>
      <c r="C109" s="7" t="s">
        <v>5</v>
      </c>
      <c r="D109" s="9">
        <v>233.84</v>
      </c>
      <c r="E109" s="7" t="s">
        <v>911</v>
      </c>
      <c r="F109" s="8" t="s">
        <v>30</v>
      </c>
      <c r="G109" s="6" t="s">
        <v>912</v>
      </c>
      <c r="H109" s="6" t="s">
        <v>913</v>
      </c>
      <c r="I109" s="6" t="s">
        <v>914</v>
      </c>
      <c r="J109" s="23" t="str">
        <f>IFERROR(HYPERLINK(K109, CONCATENATE("Сайт")),"")</f>
        <v>Сайт</v>
      </c>
      <c r="K109" t="s">
        <v>285</v>
      </c>
      <c r="L109" t="s">
        <v>1377</v>
      </c>
      <c r="M109" s="23">
        <v>2</v>
      </c>
      <c r="N109" s="23" t="s">
        <v>1286</v>
      </c>
      <c r="O109" s="7" t="s">
        <v>10</v>
      </c>
      <c r="P109" s="7">
        <v>1</v>
      </c>
      <c r="Q109" s="27">
        <v>6.1</v>
      </c>
      <c r="R109" s="10">
        <f>(S109*T109*U109)/1000000</f>
        <v>1.33644E-2</v>
      </c>
      <c r="S109" s="34">
        <v>86</v>
      </c>
      <c r="T109" s="34">
        <v>22.2</v>
      </c>
      <c r="U109" s="34">
        <v>7</v>
      </c>
      <c r="V109" s="12" t="s">
        <v>551</v>
      </c>
    </row>
    <row r="110" spans="1:22" x14ac:dyDescent="0.25">
      <c r="A110" s="6" t="s">
        <v>100</v>
      </c>
      <c r="B110" s="6" t="s">
        <v>1014</v>
      </c>
      <c r="C110" s="7" t="s">
        <v>5</v>
      </c>
      <c r="D110" s="9">
        <v>233.84</v>
      </c>
      <c r="E110" s="7" t="s">
        <v>911</v>
      </c>
      <c r="F110" s="8" t="s">
        <v>30</v>
      </c>
      <c r="G110" s="6" t="s">
        <v>912</v>
      </c>
      <c r="H110" s="6" t="s">
        <v>913</v>
      </c>
      <c r="I110" s="6" t="s">
        <v>914</v>
      </c>
      <c r="J110" s="23" t="str">
        <f>IFERROR(HYPERLINK(K110, CONCATENATE("Сайт")),"")</f>
        <v>Сайт</v>
      </c>
      <c r="K110" t="s">
        <v>286</v>
      </c>
      <c r="L110" t="s">
        <v>1378</v>
      </c>
      <c r="M110" s="23">
        <v>2</v>
      </c>
      <c r="N110" s="23" t="s">
        <v>1286</v>
      </c>
      <c r="O110" s="7" t="s">
        <v>10</v>
      </c>
      <c r="P110" s="7">
        <v>1</v>
      </c>
      <c r="Q110" s="27">
        <v>6.1</v>
      </c>
      <c r="R110" s="10">
        <f>(S110*T110*U110)/1000000</f>
        <v>1.33644E-2</v>
      </c>
      <c r="S110" s="34">
        <v>86</v>
      </c>
      <c r="T110" s="34">
        <v>22.2</v>
      </c>
      <c r="U110" s="34">
        <v>7</v>
      </c>
      <c r="V110" s="12" t="s">
        <v>552</v>
      </c>
    </row>
    <row r="111" spans="1:22" x14ac:dyDescent="0.25">
      <c r="A111" s="6" t="s">
        <v>730</v>
      </c>
      <c r="B111" s="6" t="s">
        <v>1015</v>
      </c>
      <c r="C111" s="7" t="s">
        <v>5</v>
      </c>
      <c r="D111" s="9">
        <v>372.92</v>
      </c>
      <c r="E111" s="7" t="s">
        <v>911</v>
      </c>
      <c r="F111" s="8" t="s">
        <v>30</v>
      </c>
      <c r="G111" s="6" t="s">
        <v>912</v>
      </c>
      <c r="H111" s="6" t="s">
        <v>913</v>
      </c>
      <c r="I111" s="6" t="s">
        <v>914</v>
      </c>
      <c r="J111" s="23" t="str">
        <f>IFERROR(HYPERLINK(K111, CONCATENATE("Сайт")),"")</f>
        <v>Сайт</v>
      </c>
      <c r="K111" t="s">
        <v>1288</v>
      </c>
      <c r="L111" t="s">
        <v>1379</v>
      </c>
      <c r="M111" s="23">
        <v>2</v>
      </c>
      <c r="N111" s="23" t="s">
        <v>1286</v>
      </c>
      <c r="O111" s="7" t="s">
        <v>10</v>
      </c>
      <c r="P111" s="7">
        <v>1</v>
      </c>
      <c r="Q111" s="27">
        <v>10.9</v>
      </c>
      <c r="R111" s="10">
        <f>(S111*T111*U111)/1000000</f>
        <v>0.10125000000000001</v>
      </c>
      <c r="S111" s="34">
        <v>45</v>
      </c>
      <c r="T111" s="34">
        <v>45</v>
      </c>
      <c r="U111" s="34">
        <v>50</v>
      </c>
      <c r="V111" s="12" t="s">
        <v>768</v>
      </c>
    </row>
    <row r="112" spans="1:22" x14ac:dyDescent="0.25">
      <c r="A112" s="6" t="s">
        <v>731</v>
      </c>
      <c r="B112" s="6" t="s">
        <v>1016</v>
      </c>
      <c r="C112" s="7" t="s">
        <v>5</v>
      </c>
      <c r="D112" s="9">
        <v>372.92</v>
      </c>
      <c r="E112" s="7" t="s">
        <v>911</v>
      </c>
      <c r="F112" s="8" t="s">
        <v>30</v>
      </c>
      <c r="G112" s="6" t="s">
        <v>912</v>
      </c>
      <c r="H112" s="6" t="s">
        <v>913</v>
      </c>
      <c r="I112" s="6" t="s">
        <v>914</v>
      </c>
      <c r="J112" s="23" t="str">
        <f>IFERROR(HYPERLINK(K112, CONCATENATE("Сайт")),"")</f>
        <v>Сайт</v>
      </c>
      <c r="K112" t="s">
        <v>1289</v>
      </c>
      <c r="L112" t="s">
        <v>1380</v>
      </c>
      <c r="M112" s="23">
        <v>2</v>
      </c>
      <c r="N112" s="23" t="s">
        <v>1286</v>
      </c>
      <c r="O112" s="7" t="s">
        <v>10</v>
      </c>
      <c r="P112" s="7">
        <v>1</v>
      </c>
      <c r="Q112" s="27">
        <v>10.9</v>
      </c>
      <c r="R112" s="10">
        <f>(S112*T112*U112)/1000000</f>
        <v>0.10125000000000001</v>
      </c>
      <c r="S112" s="34">
        <v>45</v>
      </c>
      <c r="T112" s="34">
        <v>45</v>
      </c>
      <c r="U112" s="34">
        <v>50</v>
      </c>
      <c r="V112" s="12" t="s">
        <v>769</v>
      </c>
    </row>
    <row r="113" spans="1:22" x14ac:dyDescent="0.25">
      <c r="A113" s="6" t="s">
        <v>732</v>
      </c>
      <c r="B113" s="6" t="s">
        <v>1017</v>
      </c>
      <c r="C113" s="7" t="s">
        <v>5</v>
      </c>
      <c r="D113" s="9">
        <v>372.92</v>
      </c>
      <c r="E113" s="7" t="s">
        <v>911</v>
      </c>
      <c r="F113" s="8" t="s">
        <v>30</v>
      </c>
      <c r="G113" s="6" t="s">
        <v>912</v>
      </c>
      <c r="H113" s="6" t="s">
        <v>913</v>
      </c>
      <c r="I113" s="6" t="s">
        <v>914</v>
      </c>
      <c r="J113" s="23" t="str">
        <f>IFERROR(HYPERLINK(K113, CONCATENATE("Сайт")),"")</f>
        <v>Сайт</v>
      </c>
      <c r="K113" t="s">
        <v>1290</v>
      </c>
      <c r="L113" t="s">
        <v>1381</v>
      </c>
      <c r="M113" s="23">
        <v>2</v>
      </c>
      <c r="N113" s="23" t="s">
        <v>1286</v>
      </c>
      <c r="O113" s="7" t="s">
        <v>10</v>
      </c>
      <c r="P113" s="7">
        <v>1</v>
      </c>
      <c r="Q113" s="27">
        <v>10.9</v>
      </c>
      <c r="R113" s="10">
        <f>(S113*T113*U113)/1000000</f>
        <v>0.10125000000000001</v>
      </c>
      <c r="S113" s="34">
        <v>45</v>
      </c>
      <c r="T113" s="34">
        <v>45</v>
      </c>
      <c r="U113" s="34">
        <v>50</v>
      </c>
      <c r="V113" s="12" t="s">
        <v>770</v>
      </c>
    </row>
    <row r="114" spans="1:22" x14ac:dyDescent="0.25">
      <c r="A114" s="6" t="s">
        <v>818</v>
      </c>
      <c r="B114" s="6" t="s">
        <v>1018</v>
      </c>
      <c r="C114" s="7" t="s">
        <v>5</v>
      </c>
      <c r="D114" s="9">
        <v>372.92</v>
      </c>
      <c r="E114" s="7" t="s">
        <v>911</v>
      </c>
      <c r="F114" s="8" t="s">
        <v>30</v>
      </c>
      <c r="G114" s="6" t="s">
        <v>912</v>
      </c>
      <c r="H114" s="6" t="s">
        <v>913</v>
      </c>
      <c r="I114" s="6" t="s">
        <v>914</v>
      </c>
      <c r="J114" s="23"/>
      <c r="K114"/>
      <c r="L114"/>
      <c r="M114" s="23">
        <v>2</v>
      </c>
      <c r="N114" s="23" t="s">
        <v>1286</v>
      </c>
      <c r="O114" s="7" t="s">
        <v>10</v>
      </c>
      <c r="P114" s="7">
        <v>1</v>
      </c>
      <c r="Q114" s="27"/>
      <c r="R114" s="10"/>
      <c r="S114" s="34"/>
      <c r="T114" s="34"/>
      <c r="U114" s="34"/>
      <c r="V114" s="12"/>
    </row>
    <row r="115" spans="1:22" x14ac:dyDescent="0.25">
      <c r="A115" s="6" t="s">
        <v>733</v>
      </c>
      <c r="B115" s="6" t="s">
        <v>1019</v>
      </c>
      <c r="C115" s="7" t="s">
        <v>5</v>
      </c>
      <c r="D115" s="9">
        <v>372.92</v>
      </c>
      <c r="E115" s="7" t="s">
        <v>911</v>
      </c>
      <c r="F115" s="8" t="s">
        <v>30</v>
      </c>
      <c r="G115" s="6" t="s">
        <v>912</v>
      </c>
      <c r="H115" s="6" t="s">
        <v>913</v>
      </c>
      <c r="I115" s="6" t="s">
        <v>914</v>
      </c>
      <c r="J115" s="23" t="str">
        <f>IFERROR(HYPERLINK(K115, CONCATENATE("Сайт")),"")</f>
        <v>Сайт</v>
      </c>
      <c r="K115" t="s">
        <v>1291</v>
      </c>
      <c r="L115" t="s">
        <v>1382</v>
      </c>
      <c r="M115" s="23">
        <v>2</v>
      </c>
      <c r="N115" s="23" t="s">
        <v>1286</v>
      </c>
      <c r="O115" s="7" t="s">
        <v>10</v>
      </c>
      <c r="P115" s="7">
        <v>1</v>
      </c>
      <c r="Q115" s="27">
        <v>10.9</v>
      </c>
      <c r="R115" s="10">
        <f>(S115*T115*U115)/1000000</f>
        <v>0.10125000000000001</v>
      </c>
      <c r="S115" s="34">
        <v>45</v>
      </c>
      <c r="T115" s="34">
        <v>45</v>
      </c>
      <c r="U115" s="34">
        <v>50</v>
      </c>
      <c r="V115" s="12" t="s">
        <v>771</v>
      </c>
    </row>
    <row r="116" spans="1:22" x14ac:dyDescent="0.25">
      <c r="A116" s="6" t="s">
        <v>819</v>
      </c>
      <c r="B116" s="6" t="s">
        <v>1020</v>
      </c>
      <c r="C116" s="7" t="s">
        <v>5</v>
      </c>
      <c r="D116" s="9">
        <v>372.92</v>
      </c>
      <c r="E116" s="7" t="s">
        <v>911</v>
      </c>
      <c r="F116" s="8" t="s">
        <v>30</v>
      </c>
      <c r="G116" s="6" t="s">
        <v>912</v>
      </c>
      <c r="H116" s="6" t="s">
        <v>913</v>
      </c>
      <c r="I116" s="6" t="s">
        <v>914</v>
      </c>
      <c r="J116" s="23"/>
      <c r="K116"/>
      <c r="L116"/>
      <c r="M116" s="23">
        <v>2</v>
      </c>
      <c r="N116" s="23" t="s">
        <v>1286</v>
      </c>
      <c r="O116" s="7" t="s">
        <v>10</v>
      </c>
      <c r="P116" s="7">
        <v>1</v>
      </c>
      <c r="Q116" s="27"/>
      <c r="R116" s="10"/>
      <c r="S116" s="34"/>
      <c r="T116" s="34"/>
      <c r="U116" s="34"/>
      <c r="V116" s="12"/>
    </row>
    <row r="117" spans="1:22" x14ac:dyDescent="0.25">
      <c r="A117" s="6" t="s">
        <v>101</v>
      </c>
      <c r="B117" s="6" t="s">
        <v>1021</v>
      </c>
      <c r="C117" s="7" t="s">
        <v>5</v>
      </c>
      <c r="D117" s="9">
        <v>233.84</v>
      </c>
      <c r="E117" s="7" t="s">
        <v>911</v>
      </c>
      <c r="F117" s="8" t="s">
        <v>30</v>
      </c>
      <c r="G117" s="6" t="s">
        <v>912</v>
      </c>
      <c r="H117" s="6" t="s">
        <v>913</v>
      </c>
      <c r="I117" s="6" t="s">
        <v>914</v>
      </c>
      <c r="J117" s="23" t="str">
        <f>IFERROR(HYPERLINK(K117, CONCATENATE("Сайт")),"")</f>
        <v>Сайт</v>
      </c>
      <c r="K117" t="s">
        <v>287</v>
      </c>
      <c r="L117" t="s">
        <v>1383</v>
      </c>
      <c r="M117" s="23">
        <v>2</v>
      </c>
      <c r="N117" s="23" t="s">
        <v>1286</v>
      </c>
      <c r="O117" s="7" t="s">
        <v>10</v>
      </c>
      <c r="P117" s="7">
        <v>1</v>
      </c>
      <c r="Q117" s="27">
        <v>10.1</v>
      </c>
      <c r="R117" s="10">
        <f>(S117*T117*U117)/1000000</f>
        <v>2.6488000000000001E-2</v>
      </c>
      <c r="S117" s="34">
        <v>86</v>
      </c>
      <c r="T117" s="34">
        <v>44</v>
      </c>
      <c r="U117" s="34">
        <v>7</v>
      </c>
      <c r="V117" s="12" t="s">
        <v>553</v>
      </c>
    </row>
    <row r="118" spans="1:22" x14ac:dyDescent="0.25">
      <c r="A118" s="6" t="s">
        <v>102</v>
      </c>
      <c r="B118" s="6" t="s">
        <v>1022</v>
      </c>
      <c r="C118" s="7" t="s">
        <v>5</v>
      </c>
      <c r="D118" s="9">
        <v>233.84</v>
      </c>
      <c r="E118" s="7" t="s">
        <v>911</v>
      </c>
      <c r="F118" s="8" t="s">
        <v>30</v>
      </c>
      <c r="G118" s="6" t="s">
        <v>912</v>
      </c>
      <c r="H118" s="6" t="s">
        <v>913</v>
      </c>
      <c r="I118" s="6" t="s">
        <v>914</v>
      </c>
      <c r="J118" s="23" t="str">
        <f>IFERROR(HYPERLINK(K118, CONCATENATE("Сайт")),"")</f>
        <v>Сайт</v>
      </c>
      <c r="K118" t="s">
        <v>288</v>
      </c>
      <c r="L118" t="s">
        <v>1384</v>
      </c>
      <c r="M118" s="23">
        <v>2</v>
      </c>
      <c r="N118" s="23" t="s">
        <v>1286</v>
      </c>
      <c r="O118" s="7" t="s">
        <v>10</v>
      </c>
      <c r="P118" s="7">
        <v>1</v>
      </c>
      <c r="Q118" s="27">
        <v>10.1</v>
      </c>
      <c r="R118" s="10">
        <f>(S118*T118*U118)/1000000</f>
        <v>2.6488000000000001E-2</v>
      </c>
      <c r="S118" s="34">
        <v>86</v>
      </c>
      <c r="T118" s="34">
        <v>44</v>
      </c>
      <c r="U118" s="34">
        <v>7</v>
      </c>
      <c r="V118" s="12" t="s">
        <v>554</v>
      </c>
    </row>
    <row r="119" spans="1:22" x14ac:dyDescent="0.25">
      <c r="A119" s="6" t="s">
        <v>103</v>
      </c>
      <c r="B119" s="6" t="s">
        <v>1023</v>
      </c>
      <c r="C119" s="7" t="s">
        <v>5</v>
      </c>
      <c r="D119" s="9">
        <v>233.84</v>
      </c>
      <c r="E119" s="7" t="s">
        <v>911</v>
      </c>
      <c r="F119" s="8" t="s">
        <v>30</v>
      </c>
      <c r="G119" s="6" t="s">
        <v>912</v>
      </c>
      <c r="H119" s="6" t="s">
        <v>913</v>
      </c>
      <c r="I119" s="6" t="s">
        <v>914</v>
      </c>
      <c r="J119" s="23" t="str">
        <f>IFERROR(HYPERLINK(K119, CONCATENATE("Сайт")),"")</f>
        <v>Сайт</v>
      </c>
      <c r="K119" t="s">
        <v>289</v>
      </c>
      <c r="L119" t="s">
        <v>1385</v>
      </c>
      <c r="M119" s="23">
        <v>2</v>
      </c>
      <c r="N119" s="23" t="s">
        <v>1286</v>
      </c>
      <c r="O119" s="7" t="s">
        <v>10</v>
      </c>
      <c r="P119" s="7">
        <v>1</v>
      </c>
      <c r="Q119" s="27">
        <v>10.1</v>
      </c>
      <c r="R119" s="10">
        <f>(S119*T119*U119)/1000000</f>
        <v>2.6488000000000001E-2</v>
      </c>
      <c r="S119" s="34">
        <v>86</v>
      </c>
      <c r="T119" s="34">
        <v>44</v>
      </c>
      <c r="U119" s="34">
        <v>7</v>
      </c>
      <c r="V119" s="12" t="s">
        <v>555</v>
      </c>
    </row>
    <row r="120" spans="1:22" x14ac:dyDescent="0.25">
      <c r="A120" s="6" t="s">
        <v>820</v>
      </c>
      <c r="B120" s="6" t="s">
        <v>1024</v>
      </c>
      <c r="C120" s="7" t="s">
        <v>5</v>
      </c>
      <c r="D120" s="9">
        <v>233.84</v>
      </c>
      <c r="E120" s="7" t="s">
        <v>911</v>
      </c>
      <c r="F120" s="8" t="s">
        <v>30</v>
      </c>
      <c r="G120" s="6" t="s">
        <v>912</v>
      </c>
      <c r="H120" s="6" t="s">
        <v>913</v>
      </c>
      <c r="I120" s="6" t="s">
        <v>914</v>
      </c>
      <c r="J120" s="23"/>
      <c r="K120"/>
      <c r="L120"/>
      <c r="M120" s="23">
        <v>2</v>
      </c>
      <c r="N120" s="23" t="s">
        <v>1286</v>
      </c>
      <c r="O120" s="7" t="s">
        <v>10</v>
      </c>
      <c r="P120" s="7">
        <v>1</v>
      </c>
      <c r="Q120" s="27"/>
      <c r="R120" s="10"/>
      <c r="S120" s="34"/>
      <c r="T120" s="34"/>
      <c r="U120" s="34"/>
      <c r="V120" s="12"/>
    </row>
    <row r="121" spans="1:22" x14ac:dyDescent="0.25">
      <c r="A121" s="6" t="s">
        <v>104</v>
      </c>
      <c r="B121" s="6" t="s">
        <v>1025</v>
      </c>
      <c r="C121" s="7" t="s">
        <v>5</v>
      </c>
      <c r="D121" s="9">
        <v>233.84</v>
      </c>
      <c r="E121" s="7" t="s">
        <v>911</v>
      </c>
      <c r="F121" s="8" t="s">
        <v>30</v>
      </c>
      <c r="G121" s="6" t="s">
        <v>912</v>
      </c>
      <c r="H121" s="6" t="s">
        <v>913</v>
      </c>
      <c r="I121" s="6" t="s">
        <v>914</v>
      </c>
      <c r="J121" s="23" t="str">
        <f>IFERROR(HYPERLINK(K121, CONCATENATE("Сайт")),"")</f>
        <v>Сайт</v>
      </c>
      <c r="K121" t="s">
        <v>290</v>
      </c>
      <c r="L121" t="s">
        <v>1386</v>
      </c>
      <c r="M121" s="23">
        <v>2</v>
      </c>
      <c r="N121" s="23" t="s">
        <v>1286</v>
      </c>
      <c r="O121" s="7" t="s">
        <v>10</v>
      </c>
      <c r="P121" s="7">
        <v>1</v>
      </c>
      <c r="Q121" s="27">
        <v>10.1</v>
      </c>
      <c r="R121" s="10">
        <f>(S121*T121*U121)/1000000</f>
        <v>2.6488000000000001E-2</v>
      </c>
      <c r="S121" s="34">
        <v>86</v>
      </c>
      <c r="T121" s="34">
        <v>44</v>
      </c>
      <c r="U121" s="34">
        <v>7</v>
      </c>
      <c r="V121" s="12" t="s">
        <v>556</v>
      </c>
    </row>
    <row r="122" spans="1:22" x14ac:dyDescent="0.25">
      <c r="A122" s="6" t="s">
        <v>821</v>
      </c>
      <c r="B122" s="6" t="s">
        <v>1026</v>
      </c>
      <c r="C122" s="7" t="s">
        <v>5</v>
      </c>
      <c r="D122" s="9">
        <v>233.84</v>
      </c>
      <c r="E122" s="7" t="s">
        <v>911</v>
      </c>
      <c r="F122" s="8" t="s">
        <v>30</v>
      </c>
      <c r="G122" s="6" t="s">
        <v>912</v>
      </c>
      <c r="H122" s="6" t="s">
        <v>913</v>
      </c>
      <c r="I122" s="6" t="s">
        <v>914</v>
      </c>
      <c r="J122" s="23"/>
      <c r="K122"/>
      <c r="L122"/>
      <c r="M122" s="23">
        <v>2</v>
      </c>
      <c r="N122" s="23" t="s">
        <v>1286</v>
      </c>
      <c r="O122" s="7" t="s">
        <v>10</v>
      </c>
      <c r="P122" s="7">
        <v>1</v>
      </c>
      <c r="Q122" s="27"/>
      <c r="R122" s="10"/>
      <c r="S122" s="34"/>
      <c r="T122" s="34"/>
      <c r="U122" s="34"/>
      <c r="V122" s="12"/>
    </row>
    <row r="123" spans="1:22" x14ac:dyDescent="0.25">
      <c r="A123" s="6" t="s">
        <v>734</v>
      </c>
      <c r="B123" s="6" t="s">
        <v>1027</v>
      </c>
      <c r="C123" s="7" t="s">
        <v>5</v>
      </c>
      <c r="D123" s="9">
        <v>710.88</v>
      </c>
      <c r="E123" s="7" t="s">
        <v>911</v>
      </c>
      <c r="F123" s="8" t="s">
        <v>30</v>
      </c>
      <c r="G123" s="6" t="s">
        <v>912</v>
      </c>
      <c r="H123" s="6" t="s">
        <v>913</v>
      </c>
      <c r="I123" s="6" t="s">
        <v>914</v>
      </c>
      <c r="J123" s="23" t="str">
        <f>IFERROR(HYPERLINK(K123, CONCATENATE("Сайт")),"")</f>
        <v>Сайт</v>
      </c>
      <c r="K123" t="s">
        <v>1292</v>
      </c>
      <c r="L123" t="s">
        <v>1387</v>
      </c>
      <c r="M123" s="23">
        <v>2</v>
      </c>
      <c r="N123" s="23" t="s">
        <v>1286</v>
      </c>
      <c r="O123" s="7" t="s">
        <v>10</v>
      </c>
      <c r="P123" s="7">
        <v>1</v>
      </c>
      <c r="Q123" s="27">
        <v>13.4</v>
      </c>
      <c r="R123" s="10">
        <f>(S123*T123*U123)/1000000</f>
        <v>0.10125000000000001</v>
      </c>
      <c r="S123" s="34">
        <v>45</v>
      </c>
      <c r="T123" s="34">
        <v>45</v>
      </c>
      <c r="U123" s="34">
        <v>50</v>
      </c>
      <c r="V123" s="12" t="s">
        <v>772</v>
      </c>
    </row>
    <row r="124" spans="1:22" x14ac:dyDescent="0.25">
      <c r="A124" s="6" t="s">
        <v>735</v>
      </c>
      <c r="B124" s="6" t="s">
        <v>1028</v>
      </c>
      <c r="C124" s="7" t="s">
        <v>5</v>
      </c>
      <c r="D124" s="9">
        <v>710.88</v>
      </c>
      <c r="E124" s="7" t="s">
        <v>911</v>
      </c>
      <c r="F124" s="8" t="s">
        <v>30</v>
      </c>
      <c r="G124" s="6" t="s">
        <v>912</v>
      </c>
      <c r="H124" s="6" t="s">
        <v>913</v>
      </c>
      <c r="I124" s="6" t="s">
        <v>914</v>
      </c>
      <c r="J124" s="23" t="str">
        <f>IFERROR(HYPERLINK(K124, CONCATENATE("Сайт")),"")</f>
        <v>Сайт</v>
      </c>
      <c r="K124" t="s">
        <v>1293</v>
      </c>
      <c r="L124" t="s">
        <v>1388</v>
      </c>
      <c r="M124" s="23">
        <v>2</v>
      </c>
      <c r="N124" s="23" t="s">
        <v>1286</v>
      </c>
      <c r="O124" s="7" t="s">
        <v>10</v>
      </c>
      <c r="P124" s="7">
        <v>1</v>
      </c>
      <c r="Q124" s="27">
        <v>13.4</v>
      </c>
      <c r="R124" s="10">
        <f>(S124*T124*U124)/1000000</f>
        <v>0.10125000000000001</v>
      </c>
      <c r="S124" s="34">
        <v>45</v>
      </c>
      <c r="T124" s="34">
        <v>45</v>
      </c>
      <c r="U124" s="34">
        <v>50</v>
      </c>
      <c r="V124" s="12" t="s">
        <v>773</v>
      </c>
    </row>
    <row r="125" spans="1:22" x14ac:dyDescent="0.25">
      <c r="A125" s="6" t="s">
        <v>736</v>
      </c>
      <c r="B125" s="6" t="s">
        <v>1029</v>
      </c>
      <c r="C125" s="7" t="s">
        <v>5</v>
      </c>
      <c r="D125" s="9">
        <v>710.88</v>
      </c>
      <c r="E125" s="7" t="s">
        <v>911</v>
      </c>
      <c r="F125" s="8" t="s">
        <v>30</v>
      </c>
      <c r="G125" s="6" t="s">
        <v>912</v>
      </c>
      <c r="H125" s="6" t="s">
        <v>913</v>
      </c>
      <c r="I125" s="6" t="s">
        <v>914</v>
      </c>
      <c r="J125" s="23" t="str">
        <f>IFERROR(HYPERLINK(K125, CONCATENATE("Сайт")),"")</f>
        <v>Сайт</v>
      </c>
      <c r="K125" t="s">
        <v>1294</v>
      </c>
      <c r="L125" t="s">
        <v>1389</v>
      </c>
      <c r="M125" s="23">
        <v>2</v>
      </c>
      <c r="N125" s="23" t="s">
        <v>1286</v>
      </c>
      <c r="O125" s="7" t="s">
        <v>10</v>
      </c>
      <c r="P125" s="7">
        <v>1</v>
      </c>
      <c r="Q125" s="27">
        <v>13.4</v>
      </c>
      <c r="R125" s="10">
        <f>(S125*T125*U125)/1000000</f>
        <v>0.10125000000000001</v>
      </c>
      <c r="S125" s="34">
        <v>45</v>
      </c>
      <c r="T125" s="34">
        <v>45</v>
      </c>
      <c r="U125" s="34">
        <v>50</v>
      </c>
      <c r="V125" s="12" t="s">
        <v>774</v>
      </c>
    </row>
    <row r="126" spans="1:22" x14ac:dyDescent="0.25">
      <c r="A126" s="6" t="s">
        <v>822</v>
      </c>
      <c r="B126" s="6" t="s">
        <v>1030</v>
      </c>
      <c r="C126" s="7" t="s">
        <v>5</v>
      </c>
      <c r="D126" s="9">
        <v>710.88</v>
      </c>
      <c r="E126" s="7" t="s">
        <v>911</v>
      </c>
      <c r="F126" s="8" t="s">
        <v>30</v>
      </c>
      <c r="G126" s="6" t="s">
        <v>912</v>
      </c>
      <c r="H126" s="6" t="s">
        <v>913</v>
      </c>
      <c r="I126" s="6" t="s">
        <v>914</v>
      </c>
      <c r="J126" s="23"/>
      <c r="K126"/>
      <c r="L126"/>
      <c r="M126" s="23">
        <v>2</v>
      </c>
      <c r="N126" s="23" t="s">
        <v>1286</v>
      </c>
      <c r="O126" s="7" t="s">
        <v>10</v>
      </c>
      <c r="P126" s="7">
        <v>1</v>
      </c>
      <c r="Q126" s="27"/>
      <c r="R126" s="10"/>
      <c r="S126" s="34"/>
      <c r="T126" s="34"/>
      <c r="U126" s="34"/>
      <c r="V126" s="12"/>
    </row>
    <row r="127" spans="1:22" x14ac:dyDescent="0.25">
      <c r="A127" s="6" t="s">
        <v>737</v>
      </c>
      <c r="B127" s="6" t="s">
        <v>1031</v>
      </c>
      <c r="C127" s="7" t="s">
        <v>5</v>
      </c>
      <c r="D127" s="9">
        <v>710.88</v>
      </c>
      <c r="E127" s="7" t="s">
        <v>911</v>
      </c>
      <c r="F127" s="8" t="s">
        <v>30</v>
      </c>
      <c r="G127" s="6" t="s">
        <v>912</v>
      </c>
      <c r="H127" s="6" t="s">
        <v>913</v>
      </c>
      <c r="I127" s="6" t="s">
        <v>914</v>
      </c>
      <c r="J127" s="23" t="str">
        <f>IFERROR(HYPERLINK(K127, CONCATENATE("Сайт")),"")</f>
        <v>Сайт</v>
      </c>
      <c r="K127" t="s">
        <v>1295</v>
      </c>
      <c r="L127" t="s">
        <v>1390</v>
      </c>
      <c r="M127" s="23">
        <v>2</v>
      </c>
      <c r="N127" s="23" t="s">
        <v>1286</v>
      </c>
      <c r="O127" s="7" t="s">
        <v>10</v>
      </c>
      <c r="P127" s="7">
        <v>1</v>
      </c>
      <c r="Q127" s="27">
        <v>13.4</v>
      </c>
      <c r="R127" s="10">
        <f>(S127*T127*U127)/1000000</f>
        <v>0.10125000000000001</v>
      </c>
      <c r="S127" s="34">
        <v>45</v>
      </c>
      <c r="T127" s="34">
        <v>45</v>
      </c>
      <c r="U127" s="34">
        <v>50</v>
      </c>
      <c r="V127" s="12" t="s">
        <v>775</v>
      </c>
    </row>
    <row r="128" spans="1:22" x14ac:dyDescent="0.25">
      <c r="A128" s="6" t="s">
        <v>823</v>
      </c>
      <c r="B128" s="6" t="s">
        <v>1032</v>
      </c>
      <c r="C128" s="7" t="s">
        <v>5</v>
      </c>
      <c r="D128" s="9">
        <v>710.88</v>
      </c>
      <c r="E128" s="7" t="s">
        <v>911</v>
      </c>
      <c r="F128" s="8" t="s">
        <v>30</v>
      </c>
      <c r="G128" s="6" t="s">
        <v>912</v>
      </c>
      <c r="H128" s="6" t="s">
        <v>913</v>
      </c>
      <c r="I128" s="6" t="s">
        <v>914</v>
      </c>
      <c r="J128" s="23"/>
      <c r="K128"/>
      <c r="L128"/>
      <c r="M128" s="23">
        <v>2</v>
      </c>
      <c r="N128" s="23" t="s">
        <v>1286</v>
      </c>
      <c r="O128" s="7" t="s">
        <v>10</v>
      </c>
      <c r="P128" s="7">
        <v>1</v>
      </c>
      <c r="Q128" s="27"/>
      <c r="R128" s="10"/>
      <c r="S128" s="34"/>
      <c r="T128" s="34"/>
      <c r="U128" s="34"/>
      <c r="V128" s="12"/>
    </row>
    <row r="129" spans="1:22" x14ac:dyDescent="0.25">
      <c r="A129" s="6" t="s">
        <v>738</v>
      </c>
      <c r="B129" s="6" t="s">
        <v>1033</v>
      </c>
      <c r="C129" s="7" t="s">
        <v>5</v>
      </c>
      <c r="D129" s="9">
        <v>7866.23</v>
      </c>
      <c r="E129" s="7" t="s">
        <v>911</v>
      </c>
      <c r="F129" s="8" t="s">
        <v>30</v>
      </c>
      <c r="G129" s="6" t="s">
        <v>912</v>
      </c>
      <c r="H129" s="6" t="s">
        <v>913</v>
      </c>
      <c r="I129" s="6" t="s">
        <v>914</v>
      </c>
      <c r="J129" s="23" t="str">
        <f>IFERROR(HYPERLINK(K129, CONCATENATE("Сайт")),"")</f>
        <v>Сайт</v>
      </c>
      <c r="K129" t="s">
        <v>1296</v>
      </c>
      <c r="L129" t="s">
        <v>1391</v>
      </c>
      <c r="M129" s="23">
        <v>5</v>
      </c>
      <c r="N129" s="23" t="s">
        <v>1286</v>
      </c>
      <c r="O129" s="7" t="s">
        <v>10</v>
      </c>
      <c r="P129" s="7">
        <v>1</v>
      </c>
      <c r="Q129" s="27">
        <v>37.4</v>
      </c>
      <c r="R129" s="10">
        <f>(S129*T129*U129)/1000000</f>
        <v>0.10125000000000001</v>
      </c>
      <c r="S129" s="34">
        <v>45</v>
      </c>
      <c r="T129" s="34">
        <v>45</v>
      </c>
      <c r="U129" s="34">
        <v>50</v>
      </c>
      <c r="V129" s="12" t="s">
        <v>776</v>
      </c>
    </row>
    <row r="130" spans="1:22" x14ac:dyDescent="0.25">
      <c r="A130" s="6" t="s">
        <v>739</v>
      </c>
      <c r="B130" s="6" t="s">
        <v>1034</v>
      </c>
      <c r="C130" s="7" t="s">
        <v>5</v>
      </c>
      <c r="D130" s="9">
        <v>454.5</v>
      </c>
      <c r="E130" s="7" t="s">
        <v>911</v>
      </c>
      <c r="F130" s="8" t="s">
        <v>30</v>
      </c>
      <c r="G130" s="6" t="s">
        <v>912</v>
      </c>
      <c r="H130" s="6" t="s">
        <v>913</v>
      </c>
      <c r="I130" s="6" t="s">
        <v>914</v>
      </c>
      <c r="J130" s="23" t="str">
        <f>IFERROR(HYPERLINK(K130, CONCATENATE("Сайт")),"")</f>
        <v>Сайт</v>
      </c>
      <c r="K130" t="s">
        <v>1297</v>
      </c>
      <c r="L130" t="s">
        <v>1392</v>
      </c>
      <c r="M130" s="23">
        <v>2</v>
      </c>
      <c r="N130" s="23" t="s">
        <v>1286</v>
      </c>
      <c r="O130" s="7" t="s">
        <v>10</v>
      </c>
      <c r="P130" s="7">
        <v>1</v>
      </c>
      <c r="Q130" s="27">
        <v>7.9</v>
      </c>
      <c r="R130" s="10">
        <f>(S130*T130*U130)/1000000</f>
        <v>0.10125000000000001</v>
      </c>
      <c r="S130" s="34">
        <v>45</v>
      </c>
      <c r="T130" s="34">
        <v>45</v>
      </c>
      <c r="U130" s="34">
        <v>50</v>
      </c>
      <c r="V130" s="12" t="s">
        <v>777</v>
      </c>
    </row>
    <row r="131" spans="1:22" x14ac:dyDescent="0.25">
      <c r="A131" s="6" t="s">
        <v>740</v>
      </c>
      <c r="B131" s="6" t="s">
        <v>1035</v>
      </c>
      <c r="C131" s="7" t="s">
        <v>5</v>
      </c>
      <c r="D131" s="9">
        <v>454.5</v>
      </c>
      <c r="E131" s="7" t="s">
        <v>911</v>
      </c>
      <c r="F131" s="8" t="s">
        <v>30</v>
      </c>
      <c r="G131" s="6" t="s">
        <v>912</v>
      </c>
      <c r="H131" s="6" t="s">
        <v>913</v>
      </c>
      <c r="I131" s="6" t="s">
        <v>914</v>
      </c>
      <c r="J131" s="23" t="str">
        <f>IFERROR(HYPERLINK(K131, CONCATENATE("Сайт")),"")</f>
        <v>Сайт</v>
      </c>
      <c r="K131" t="s">
        <v>1298</v>
      </c>
      <c r="L131" t="s">
        <v>1393</v>
      </c>
      <c r="M131" s="23">
        <v>2</v>
      </c>
      <c r="N131" s="23" t="s">
        <v>1286</v>
      </c>
      <c r="O131" s="7" t="s">
        <v>10</v>
      </c>
      <c r="P131" s="7">
        <v>1</v>
      </c>
      <c r="Q131" s="27">
        <v>7.9</v>
      </c>
      <c r="R131" s="10">
        <f>(S131*T131*U131)/1000000</f>
        <v>0.10125000000000001</v>
      </c>
      <c r="S131" s="34">
        <v>45</v>
      </c>
      <c r="T131" s="34">
        <v>45</v>
      </c>
      <c r="U131" s="34">
        <v>50</v>
      </c>
      <c r="V131" s="12" t="s">
        <v>778</v>
      </c>
    </row>
    <row r="132" spans="1:22" x14ac:dyDescent="0.25">
      <c r="A132" s="6" t="s">
        <v>741</v>
      </c>
      <c r="B132" s="6" t="s">
        <v>1036</v>
      </c>
      <c r="C132" s="7" t="s">
        <v>5</v>
      </c>
      <c r="D132" s="9">
        <v>454.5</v>
      </c>
      <c r="E132" s="7" t="s">
        <v>911</v>
      </c>
      <c r="F132" s="8" t="s">
        <v>30</v>
      </c>
      <c r="G132" s="6" t="s">
        <v>912</v>
      </c>
      <c r="H132" s="6" t="s">
        <v>913</v>
      </c>
      <c r="I132" s="6" t="s">
        <v>914</v>
      </c>
      <c r="J132" s="23" t="str">
        <f>IFERROR(HYPERLINK(K132, CONCATENATE("Сайт")),"")</f>
        <v>Сайт</v>
      </c>
      <c r="K132" t="s">
        <v>1299</v>
      </c>
      <c r="L132" t="s">
        <v>1394</v>
      </c>
      <c r="M132" s="23">
        <v>2</v>
      </c>
      <c r="N132" s="23" t="s">
        <v>1286</v>
      </c>
      <c r="O132" s="7" t="s">
        <v>10</v>
      </c>
      <c r="P132" s="7">
        <v>1</v>
      </c>
      <c r="Q132" s="27">
        <v>7.9</v>
      </c>
      <c r="R132" s="10">
        <f>(S132*T132*U132)/1000000</f>
        <v>0.10125000000000001</v>
      </c>
      <c r="S132" s="34">
        <v>45</v>
      </c>
      <c r="T132" s="34">
        <v>45</v>
      </c>
      <c r="U132" s="34">
        <v>50</v>
      </c>
      <c r="V132" s="12" t="s">
        <v>779</v>
      </c>
    </row>
    <row r="133" spans="1:22" x14ac:dyDescent="0.25">
      <c r="A133" s="6" t="s">
        <v>824</v>
      </c>
      <c r="B133" s="6" t="s">
        <v>1037</v>
      </c>
      <c r="C133" s="7" t="s">
        <v>5</v>
      </c>
      <c r="D133" s="9">
        <v>454.5</v>
      </c>
      <c r="E133" s="7" t="s">
        <v>911</v>
      </c>
      <c r="F133" s="8" t="s">
        <v>30</v>
      </c>
      <c r="G133" s="6" t="s">
        <v>912</v>
      </c>
      <c r="H133" s="6" t="s">
        <v>913</v>
      </c>
      <c r="I133" s="6" t="s">
        <v>914</v>
      </c>
      <c r="J133" s="23"/>
      <c r="K133"/>
      <c r="L133"/>
      <c r="M133" s="23">
        <v>2</v>
      </c>
      <c r="N133" s="23" t="s">
        <v>1286</v>
      </c>
      <c r="O133" s="7" t="s">
        <v>10</v>
      </c>
      <c r="P133" s="7">
        <v>1</v>
      </c>
      <c r="Q133" s="27"/>
      <c r="R133" s="10"/>
      <c r="S133" s="34"/>
      <c r="T133" s="34"/>
      <c r="U133" s="34"/>
      <c r="V133" s="12"/>
    </row>
    <row r="134" spans="1:22" x14ac:dyDescent="0.25">
      <c r="A134" s="6" t="s">
        <v>742</v>
      </c>
      <c r="B134" s="6" t="s">
        <v>1038</v>
      </c>
      <c r="C134" s="7" t="s">
        <v>5</v>
      </c>
      <c r="D134" s="9">
        <v>454.5</v>
      </c>
      <c r="E134" s="7" t="s">
        <v>911</v>
      </c>
      <c r="F134" s="8" t="s">
        <v>30</v>
      </c>
      <c r="G134" s="6" t="s">
        <v>912</v>
      </c>
      <c r="H134" s="6" t="s">
        <v>913</v>
      </c>
      <c r="I134" s="6" t="s">
        <v>914</v>
      </c>
      <c r="J134" s="23" t="str">
        <f>IFERROR(HYPERLINK(K134, CONCATENATE("Сайт")),"")</f>
        <v>Сайт</v>
      </c>
      <c r="K134" t="s">
        <v>1300</v>
      </c>
      <c r="L134" t="s">
        <v>1395</v>
      </c>
      <c r="M134" s="23">
        <v>2</v>
      </c>
      <c r="N134" s="23" t="s">
        <v>1286</v>
      </c>
      <c r="O134" s="7" t="s">
        <v>10</v>
      </c>
      <c r="P134" s="7">
        <v>1</v>
      </c>
      <c r="Q134" s="27">
        <v>7.9</v>
      </c>
      <c r="R134" s="10">
        <f>(S134*T134*U134)/1000000</f>
        <v>0.10125000000000001</v>
      </c>
      <c r="S134" s="34">
        <v>45</v>
      </c>
      <c r="T134" s="34">
        <v>45</v>
      </c>
      <c r="U134" s="34">
        <v>50</v>
      </c>
      <c r="V134" s="12" t="s">
        <v>780</v>
      </c>
    </row>
    <row r="135" spans="1:22" x14ac:dyDescent="0.25">
      <c r="A135" s="6" t="s">
        <v>825</v>
      </c>
      <c r="B135" s="6" t="s">
        <v>1039</v>
      </c>
      <c r="C135" s="7" t="s">
        <v>5</v>
      </c>
      <c r="D135" s="9">
        <v>454.5</v>
      </c>
      <c r="E135" s="7" t="s">
        <v>911</v>
      </c>
      <c r="F135" s="8" t="s">
        <v>30</v>
      </c>
      <c r="G135" s="6" t="s">
        <v>912</v>
      </c>
      <c r="H135" s="6" t="s">
        <v>913</v>
      </c>
      <c r="I135" s="6" t="s">
        <v>914</v>
      </c>
      <c r="J135" s="23"/>
      <c r="K135"/>
      <c r="L135"/>
      <c r="M135" s="23">
        <v>2</v>
      </c>
      <c r="N135" s="23" t="s">
        <v>1286</v>
      </c>
      <c r="O135" s="7" t="s">
        <v>10</v>
      </c>
      <c r="P135" s="7">
        <v>1</v>
      </c>
      <c r="Q135" s="27"/>
      <c r="R135" s="10"/>
      <c r="S135" s="34"/>
      <c r="T135" s="34"/>
      <c r="U135" s="34"/>
      <c r="V135" s="12"/>
    </row>
    <row r="136" spans="1:22" x14ac:dyDescent="0.25">
      <c r="A136" s="6" t="s">
        <v>105</v>
      </c>
      <c r="B136" s="6" t="s">
        <v>1040</v>
      </c>
      <c r="C136" s="7" t="s">
        <v>5</v>
      </c>
      <c r="D136" s="9">
        <v>233.84</v>
      </c>
      <c r="E136" s="7" t="s">
        <v>911</v>
      </c>
      <c r="F136" s="8" t="s">
        <v>30</v>
      </c>
      <c r="G136" s="6" t="s">
        <v>912</v>
      </c>
      <c r="H136" s="6" t="s">
        <v>913</v>
      </c>
      <c r="I136" s="6" t="s">
        <v>914</v>
      </c>
      <c r="J136" s="23" t="str">
        <f>IFERROR(HYPERLINK(K136, CONCATENATE("Сайт")),"")</f>
        <v>Сайт</v>
      </c>
      <c r="K136" t="s">
        <v>291</v>
      </c>
      <c r="L136" t="s">
        <v>1396</v>
      </c>
      <c r="M136" s="23">
        <v>2</v>
      </c>
      <c r="N136" s="23" t="s">
        <v>1286</v>
      </c>
      <c r="O136" s="7" t="s">
        <v>10</v>
      </c>
      <c r="P136" s="7">
        <v>1</v>
      </c>
      <c r="Q136" s="27">
        <v>9.4</v>
      </c>
      <c r="R136" s="10">
        <f>(S136*T136*U136)/1000000</f>
        <v>2.6488000000000001E-2</v>
      </c>
      <c r="S136" s="34">
        <v>86</v>
      </c>
      <c r="T136" s="34">
        <v>44</v>
      </c>
      <c r="U136" s="34">
        <v>7</v>
      </c>
      <c r="V136" s="12" t="s">
        <v>557</v>
      </c>
    </row>
    <row r="137" spans="1:22" x14ac:dyDescent="0.25">
      <c r="A137" s="6" t="s">
        <v>106</v>
      </c>
      <c r="B137" s="6" t="s">
        <v>1041</v>
      </c>
      <c r="C137" s="7" t="s">
        <v>5</v>
      </c>
      <c r="D137" s="9">
        <v>233.84</v>
      </c>
      <c r="E137" s="7" t="s">
        <v>911</v>
      </c>
      <c r="F137" s="8" t="s">
        <v>30</v>
      </c>
      <c r="G137" s="6" t="s">
        <v>912</v>
      </c>
      <c r="H137" s="6" t="s">
        <v>913</v>
      </c>
      <c r="I137" s="6" t="s">
        <v>914</v>
      </c>
      <c r="J137" s="23" t="str">
        <f>IFERROR(HYPERLINK(K137, CONCATENATE("Сайт")),"")</f>
        <v>Сайт</v>
      </c>
      <c r="K137" t="s">
        <v>292</v>
      </c>
      <c r="L137" t="s">
        <v>1397</v>
      </c>
      <c r="M137" s="23">
        <v>2</v>
      </c>
      <c r="N137" s="23" t="s">
        <v>1286</v>
      </c>
      <c r="O137" s="7" t="s">
        <v>10</v>
      </c>
      <c r="P137" s="7">
        <v>1</v>
      </c>
      <c r="Q137" s="27">
        <v>9.4</v>
      </c>
      <c r="R137" s="10">
        <f>(S137*T137*U137)/1000000</f>
        <v>2.6488000000000001E-2</v>
      </c>
      <c r="S137" s="34">
        <v>86</v>
      </c>
      <c r="T137" s="34">
        <v>44</v>
      </c>
      <c r="U137" s="34">
        <v>7</v>
      </c>
      <c r="V137" s="12" t="s">
        <v>558</v>
      </c>
    </row>
    <row r="138" spans="1:22" x14ac:dyDescent="0.25">
      <c r="A138" s="6" t="s">
        <v>107</v>
      </c>
      <c r="B138" s="6" t="s">
        <v>1042</v>
      </c>
      <c r="C138" s="7" t="s">
        <v>5</v>
      </c>
      <c r="D138" s="9">
        <v>233.84</v>
      </c>
      <c r="E138" s="7" t="s">
        <v>911</v>
      </c>
      <c r="F138" s="8" t="s">
        <v>30</v>
      </c>
      <c r="G138" s="6" t="s">
        <v>912</v>
      </c>
      <c r="H138" s="6" t="s">
        <v>913</v>
      </c>
      <c r="I138" s="6" t="s">
        <v>914</v>
      </c>
      <c r="J138" s="23" t="str">
        <f>IFERROR(HYPERLINK(K138, CONCATENATE("Сайт")),"")</f>
        <v>Сайт</v>
      </c>
      <c r="K138" t="s">
        <v>293</v>
      </c>
      <c r="L138" t="s">
        <v>1398</v>
      </c>
      <c r="M138" s="23">
        <v>2</v>
      </c>
      <c r="N138" s="23" t="s">
        <v>1286</v>
      </c>
      <c r="O138" s="7" t="s">
        <v>10</v>
      </c>
      <c r="P138" s="7">
        <v>1</v>
      </c>
      <c r="Q138" s="27">
        <v>9.4</v>
      </c>
      <c r="R138" s="10">
        <f>(S138*T138*U138)/1000000</f>
        <v>2.6488000000000001E-2</v>
      </c>
      <c r="S138" s="34">
        <v>86</v>
      </c>
      <c r="T138" s="34">
        <v>44</v>
      </c>
      <c r="U138" s="34">
        <v>7</v>
      </c>
      <c r="V138" s="12" t="s">
        <v>559</v>
      </c>
    </row>
    <row r="139" spans="1:22" x14ac:dyDescent="0.25">
      <c r="A139" s="6" t="s">
        <v>826</v>
      </c>
      <c r="B139" s="6" t="s">
        <v>1043</v>
      </c>
      <c r="C139" s="7" t="s">
        <v>5</v>
      </c>
      <c r="D139" s="9">
        <v>233.84</v>
      </c>
      <c r="E139" s="7" t="s">
        <v>911</v>
      </c>
      <c r="F139" s="8" t="s">
        <v>30</v>
      </c>
      <c r="G139" s="6" t="s">
        <v>912</v>
      </c>
      <c r="H139" s="6" t="s">
        <v>913</v>
      </c>
      <c r="I139" s="6" t="s">
        <v>914</v>
      </c>
      <c r="J139" s="23"/>
      <c r="K139"/>
      <c r="L139"/>
      <c r="M139" s="23">
        <v>2</v>
      </c>
      <c r="N139" s="23" t="s">
        <v>1286</v>
      </c>
      <c r="O139" s="7" t="s">
        <v>10</v>
      </c>
      <c r="P139" s="7">
        <v>1</v>
      </c>
      <c r="Q139" s="27"/>
      <c r="R139" s="10"/>
      <c r="S139" s="34"/>
      <c r="T139" s="34"/>
      <c r="U139" s="34"/>
      <c r="V139" s="12"/>
    </row>
    <row r="140" spans="1:22" x14ac:dyDescent="0.25">
      <c r="A140" s="6" t="s">
        <v>108</v>
      </c>
      <c r="B140" s="6" t="s">
        <v>1044</v>
      </c>
      <c r="C140" s="7" t="s">
        <v>5</v>
      </c>
      <c r="D140" s="9">
        <v>233.84</v>
      </c>
      <c r="E140" s="7" t="s">
        <v>911</v>
      </c>
      <c r="F140" s="8" t="s">
        <v>30</v>
      </c>
      <c r="G140" s="6" t="s">
        <v>912</v>
      </c>
      <c r="H140" s="6" t="s">
        <v>913</v>
      </c>
      <c r="I140" s="6" t="s">
        <v>914</v>
      </c>
      <c r="J140" s="23" t="str">
        <f>IFERROR(HYPERLINK(K140, CONCATENATE("Сайт")),"")</f>
        <v>Сайт</v>
      </c>
      <c r="K140" t="s">
        <v>294</v>
      </c>
      <c r="L140" t="s">
        <v>1399</v>
      </c>
      <c r="M140" s="23">
        <v>2</v>
      </c>
      <c r="N140" s="23" t="s">
        <v>1286</v>
      </c>
      <c r="O140" s="7" t="s">
        <v>10</v>
      </c>
      <c r="P140" s="7">
        <v>1</v>
      </c>
      <c r="Q140" s="27">
        <v>9.4</v>
      </c>
      <c r="R140" s="10">
        <f>(S140*T140*U140)/1000000</f>
        <v>2.6488000000000001E-2</v>
      </c>
      <c r="S140" s="34">
        <v>86</v>
      </c>
      <c r="T140" s="34">
        <v>44</v>
      </c>
      <c r="U140" s="34">
        <v>7</v>
      </c>
      <c r="V140" s="12" t="s">
        <v>560</v>
      </c>
    </row>
    <row r="141" spans="1:22" x14ac:dyDescent="0.25">
      <c r="A141" s="6" t="s">
        <v>827</v>
      </c>
      <c r="B141" s="6" t="s">
        <v>1045</v>
      </c>
      <c r="C141" s="7" t="s">
        <v>5</v>
      </c>
      <c r="D141" s="9">
        <v>233.84</v>
      </c>
      <c r="E141" s="7" t="s">
        <v>911</v>
      </c>
      <c r="F141" s="8" t="s">
        <v>30</v>
      </c>
      <c r="G141" s="6" t="s">
        <v>912</v>
      </c>
      <c r="H141" s="6" t="s">
        <v>913</v>
      </c>
      <c r="I141" s="6" t="s">
        <v>914</v>
      </c>
      <c r="J141" s="23"/>
      <c r="K141"/>
      <c r="L141"/>
      <c r="M141" s="23">
        <v>2</v>
      </c>
      <c r="N141" s="23" t="s">
        <v>1286</v>
      </c>
      <c r="O141" s="7" t="s">
        <v>10</v>
      </c>
      <c r="P141" s="7">
        <v>1</v>
      </c>
      <c r="Q141" s="27"/>
      <c r="R141" s="10"/>
      <c r="S141" s="34"/>
      <c r="T141" s="34"/>
      <c r="U141" s="34"/>
      <c r="V141" s="12"/>
    </row>
    <row r="142" spans="1:22" x14ac:dyDescent="0.25">
      <c r="A142" s="6" t="s">
        <v>109</v>
      </c>
      <c r="B142" s="6" t="s">
        <v>1046</v>
      </c>
      <c r="C142" s="7" t="s">
        <v>5</v>
      </c>
      <c r="D142" s="9">
        <v>376.18</v>
      </c>
      <c r="E142" s="7" t="s">
        <v>911</v>
      </c>
      <c r="F142" s="8" t="s">
        <v>30</v>
      </c>
      <c r="G142" s="6" t="s">
        <v>912</v>
      </c>
      <c r="H142" s="6" t="s">
        <v>913</v>
      </c>
      <c r="I142" s="6" t="s">
        <v>914</v>
      </c>
      <c r="J142" s="23" t="str">
        <f>IFERROR(HYPERLINK(K142, CONCATENATE("Сайт")),"")</f>
        <v>Сайт</v>
      </c>
      <c r="K142" t="s">
        <v>295</v>
      </c>
      <c r="L142" t="s">
        <v>1400</v>
      </c>
      <c r="M142" s="23">
        <v>2</v>
      </c>
      <c r="N142" s="23" t="s">
        <v>1286</v>
      </c>
      <c r="O142" s="7" t="s">
        <v>10</v>
      </c>
      <c r="P142" s="7">
        <v>1</v>
      </c>
      <c r="Q142" s="27">
        <v>13.1</v>
      </c>
      <c r="R142" s="10">
        <f>(S142*T142*U142)/1000000</f>
        <v>2.6488000000000001E-2</v>
      </c>
      <c r="S142" s="34">
        <v>86</v>
      </c>
      <c r="T142" s="34">
        <v>44</v>
      </c>
      <c r="U142" s="34">
        <v>7</v>
      </c>
      <c r="V142" s="12" t="s">
        <v>561</v>
      </c>
    </row>
    <row r="143" spans="1:22" x14ac:dyDescent="0.25">
      <c r="A143" s="6" t="s">
        <v>110</v>
      </c>
      <c r="B143" s="6" t="s">
        <v>1047</v>
      </c>
      <c r="C143" s="7" t="s">
        <v>5</v>
      </c>
      <c r="D143" s="9">
        <v>376.18</v>
      </c>
      <c r="E143" s="7" t="s">
        <v>911</v>
      </c>
      <c r="F143" s="8" t="s">
        <v>30</v>
      </c>
      <c r="G143" s="6" t="s">
        <v>912</v>
      </c>
      <c r="H143" s="6" t="s">
        <v>913</v>
      </c>
      <c r="I143" s="6" t="s">
        <v>914</v>
      </c>
      <c r="J143" s="23" t="str">
        <f>IFERROR(HYPERLINK(K143, CONCATENATE("Сайт")),"")</f>
        <v>Сайт</v>
      </c>
      <c r="K143" t="s">
        <v>296</v>
      </c>
      <c r="L143" t="s">
        <v>1401</v>
      </c>
      <c r="M143" s="23">
        <v>2</v>
      </c>
      <c r="N143" s="23" t="s">
        <v>1286</v>
      </c>
      <c r="O143" s="7" t="s">
        <v>10</v>
      </c>
      <c r="P143" s="7">
        <v>1</v>
      </c>
      <c r="Q143" s="27">
        <v>13.1</v>
      </c>
      <c r="R143" s="10">
        <f>(S143*T143*U143)/1000000</f>
        <v>2.6488000000000001E-2</v>
      </c>
      <c r="S143" s="34">
        <v>86</v>
      </c>
      <c r="T143" s="34">
        <v>44</v>
      </c>
      <c r="U143" s="34">
        <v>7</v>
      </c>
      <c r="V143" s="12" t="s">
        <v>562</v>
      </c>
    </row>
    <row r="144" spans="1:22" x14ac:dyDescent="0.25">
      <c r="A144" s="6" t="s">
        <v>111</v>
      </c>
      <c r="B144" s="6" t="s">
        <v>1048</v>
      </c>
      <c r="C144" s="7" t="s">
        <v>5</v>
      </c>
      <c r="D144" s="9">
        <v>376.18</v>
      </c>
      <c r="E144" s="7" t="s">
        <v>911</v>
      </c>
      <c r="F144" s="8" t="s">
        <v>30</v>
      </c>
      <c r="G144" s="6" t="s">
        <v>912</v>
      </c>
      <c r="H144" s="6" t="s">
        <v>913</v>
      </c>
      <c r="I144" s="6" t="s">
        <v>914</v>
      </c>
      <c r="J144" s="23" t="str">
        <f>IFERROR(HYPERLINK(K144, CONCATENATE("Сайт")),"")</f>
        <v>Сайт</v>
      </c>
      <c r="K144" t="s">
        <v>297</v>
      </c>
      <c r="L144" t="s">
        <v>1402</v>
      </c>
      <c r="M144" s="23">
        <v>2</v>
      </c>
      <c r="N144" s="23" t="s">
        <v>1286</v>
      </c>
      <c r="O144" s="7" t="s">
        <v>10</v>
      </c>
      <c r="P144" s="7">
        <v>1</v>
      </c>
      <c r="Q144" s="27">
        <v>13.1</v>
      </c>
      <c r="R144" s="10">
        <f>(S144*T144*U144)/1000000</f>
        <v>2.6488000000000001E-2</v>
      </c>
      <c r="S144" s="34">
        <v>86</v>
      </c>
      <c r="T144" s="34">
        <v>44</v>
      </c>
      <c r="U144" s="34">
        <v>7</v>
      </c>
      <c r="V144" s="12" t="s">
        <v>563</v>
      </c>
    </row>
    <row r="145" spans="1:22" x14ac:dyDescent="0.25">
      <c r="A145" s="6" t="s">
        <v>828</v>
      </c>
      <c r="B145" s="6" t="s">
        <v>1049</v>
      </c>
      <c r="C145" s="7" t="s">
        <v>5</v>
      </c>
      <c r="D145" s="9">
        <v>376.18</v>
      </c>
      <c r="E145" s="7" t="s">
        <v>911</v>
      </c>
      <c r="F145" s="8" t="s">
        <v>30</v>
      </c>
      <c r="G145" s="6" t="s">
        <v>912</v>
      </c>
      <c r="H145" s="6" t="s">
        <v>913</v>
      </c>
      <c r="I145" s="6" t="s">
        <v>914</v>
      </c>
      <c r="J145" s="23"/>
      <c r="K145"/>
      <c r="L145"/>
      <c r="M145" s="23">
        <v>2</v>
      </c>
      <c r="N145" s="23" t="s">
        <v>1286</v>
      </c>
      <c r="O145" s="7" t="s">
        <v>10</v>
      </c>
      <c r="P145" s="7">
        <v>1</v>
      </c>
      <c r="Q145" s="27"/>
      <c r="R145" s="10"/>
      <c r="S145" s="34"/>
      <c r="T145" s="34"/>
      <c r="U145" s="34"/>
      <c r="V145" s="12"/>
    </row>
    <row r="146" spans="1:22" x14ac:dyDescent="0.25">
      <c r="A146" s="6" t="s">
        <v>112</v>
      </c>
      <c r="B146" s="6" t="s">
        <v>1050</v>
      </c>
      <c r="C146" s="7" t="s">
        <v>5</v>
      </c>
      <c r="D146" s="9">
        <v>376.18</v>
      </c>
      <c r="E146" s="7" t="s">
        <v>911</v>
      </c>
      <c r="F146" s="8" t="s">
        <v>30</v>
      </c>
      <c r="G146" s="6" t="s">
        <v>912</v>
      </c>
      <c r="H146" s="6" t="s">
        <v>913</v>
      </c>
      <c r="I146" s="6" t="s">
        <v>914</v>
      </c>
      <c r="J146" s="23" t="str">
        <f>IFERROR(HYPERLINK(K146, CONCATENATE("Сайт")),"")</f>
        <v>Сайт</v>
      </c>
      <c r="K146" t="s">
        <v>298</v>
      </c>
      <c r="L146" t="s">
        <v>1403</v>
      </c>
      <c r="M146" s="23">
        <v>2</v>
      </c>
      <c r="N146" s="23" t="s">
        <v>1286</v>
      </c>
      <c r="O146" s="7" t="s">
        <v>10</v>
      </c>
      <c r="P146" s="7">
        <v>1</v>
      </c>
      <c r="Q146" s="27">
        <v>13.1</v>
      </c>
      <c r="R146" s="10">
        <f>(S146*T146*U146)/1000000</f>
        <v>2.6488000000000001E-2</v>
      </c>
      <c r="S146" s="34">
        <v>86</v>
      </c>
      <c r="T146" s="34">
        <v>44</v>
      </c>
      <c r="U146" s="34">
        <v>7</v>
      </c>
      <c r="V146" s="12" t="s">
        <v>564</v>
      </c>
    </row>
    <row r="147" spans="1:22" x14ac:dyDescent="0.25">
      <c r="A147" s="6" t="s">
        <v>829</v>
      </c>
      <c r="B147" s="6" t="s">
        <v>1051</v>
      </c>
      <c r="C147" s="7" t="s">
        <v>5</v>
      </c>
      <c r="D147" s="9">
        <v>376.18</v>
      </c>
      <c r="E147" s="7" t="s">
        <v>911</v>
      </c>
      <c r="F147" s="8" t="s">
        <v>30</v>
      </c>
      <c r="G147" s="6" t="s">
        <v>912</v>
      </c>
      <c r="H147" s="6" t="s">
        <v>913</v>
      </c>
      <c r="I147" s="6" t="s">
        <v>914</v>
      </c>
      <c r="J147" s="23"/>
      <c r="K147"/>
      <c r="L147"/>
      <c r="M147" s="23">
        <v>2</v>
      </c>
      <c r="N147" s="23" t="s">
        <v>1286</v>
      </c>
      <c r="O147" s="7" t="s">
        <v>10</v>
      </c>
      <c r="P147" s="7">
        <v>1</v>
      </c>
      <c r="Q147" s="27"/>
      <c r="R147" s="10"/>
      <c r="S147" s="34"/>
      <c r="T147" s="34"/>
      <c r="U147" s="34"/>
      <c r="V147" s="12"/>
    </row>
    <row r="148" spans="1:22" x14ac:dyDescent="0.25">
      <c r="A148" s="6" t="s">
        <v>113</v>
      </c>
      <c r="B148" s="6" t="s">
        <v>1052</v>
      </c>
      <c r="C148" s="7" t="s">
        <v>5</v>
      </c>
      <c r="D148" s="9">
        <v>366.01</v>
      </c>
      <c r="E148" s="7" t="s">
        <v>911</v>
      </c>
      <c r="F148" s="8" t="s">
        <v>30</v>
      </c>
      <c r="G148" s="6" t="s">
        <v>912</v>
      </c>
      <c r="H148" s="6" t="s">
        <v>913</v>
      </c>
      <c r="I148" s="6" t="s">
        <v>914</v>
      </c>
      <c r="J148" s="23" t="str">
        <f>IFERROR(HYPERLINK(K148, CONCATENATE("Сайт")),"")</f>
        <v>Сайт</v>
      </c>
      <c r="K148" t="s">
        <v>299</v>
      </c>
      <c r="L148" t="s">
        <v>1404</v>
      </c>
      <c r="M148" s="23">
        <v>2</v>
      </c>
      <c r="N148" s="23" t="s">
        <v>1286</v>
      </c>
      <c r="O148" s="7" t="s">
        <v>10</v>
      </c>
      <c r="P148" s="7">
        <v>1</v>
      </c>
      <c r="Q148" s="27">
        <v>13.1</v>
      </c>
      <c r="R148" s="10">
        <f>(S148*T148*U148)/1000000</f>
        <v>2.6488000000000001E-2</v>
      </c>
      <c r="S148" s="34">
        <v>86</v>
      </c>
      <c r="T148" s="34">
        <v>44</v>
      </c>
      <c r="U148" s="34">
        <v>7</v>
      </c>
      <c r="V148" s="12" t="s">
        <v>565</v>
      </c>
    </row>
    <row r="149" spans="1:22" x14ac:dyDescent="0.25">
      <c r="A149" s="6" t="s">
        <v>114</v>
      </c>
      <c r="B149" s="6" t="s">
        <v>1053</v>
      </c>
      <c r="C149" s="7" t="s">
        <v>5</v>
      </c>
      <c r="D149" s="9">
        <v>366.01</v>
      </c>
      <c r="E149" s="7" t="s">
        <v>911</v>
      </c>
      <c r="F149" s="8" t="s">
        <v>30</v>
      </c>
      <c r="G149" s="6" t="s">
        <v>912</v>
      </c>
      <c r="H149" s="6" t="s">
        <v>913</v>
      </c>
      <c r="I149" s="6" t="s">
        <v>914</v>
      </c>
      <c r="J149" s="23" t="str">
        <f>IFERROR(HYPERLINK(K149, CONCATENATE("Сайт")),"")</f>
        <v>Сайт</v>
      </c>
      <c r="K149" t="s">
        <v>300</v>
      </c>
      <c r="L149" t="s">
        <v>1405</v>
      </c>
      <c r="M149" s="23">
        <v>2</v>
      </c>
      <c r="N149" s="23" t="s">
        <v>1286</v>
      </c>
      <c r="O149" s="7" t="s">
        <v>10</v>
      </c>
      <c r="P149" s="7">
        <v>1</v>
      </c>
      <c r="Q149" s="27">
        <v>13.1</v>
      </c>
      <c r="R149" s="10">
        <f>(S149*T149*U149)/1000000</f>
        <v>2.6488000000000001E-2</v>
      </c>
      <c r="S149" s="34">
        <v>86</v>
      </c>
      <c r="T149" s="34">
        <v>44</v>
      </c>
      <c r="U149" s="34">
        <v>7</v>
      </c>
      <c r="V149" s="12" t="s">
        <v>566</v>
      </c>
    </row>
    <row r="150" spans="1:22" x14ac:dyDescent="0.25">
      <c r="A150" s="6" t="s">
        <v>115</v>
      </c>
      <c r="B150" s="6" t="s">
        <v>1054</v>
      </c>
      <c r="C150" s="7" t="s">
        <v>5</v>
      </c>
      <c r="D150" s="9">
        <v>366.01</v>
      </c>
      <c r="E150" s="7" t="s">
        <v>911</v>
      </c>
      <c r="F150" s="8" t="s">
        <v>30</v>
      </c>
      <c r="G150" s="6" t="s">
        <v>912</v>
      </c>
      <c r="H150" s="6" t="s">
        <v>913</v>
      </c>
      <c r="I150" s="6" t="s">
        <v>914</v>
      </c>
      <c r="J150" s="23" t="str">
        <f>IFERROR(HYPERLINK(K150, CONCATENATE("Сайт")),"")</f>
        <v>Сайт</v>
      </c>
      <c r="K150" t="s">
        <v>301</v>
      </c>
      <c r="L150" t="s">
        <v>1406</v>
      </c>
      <c r="M150" s="23">
        <v>2</v>
      </c>
      <c r="N150" s="23" t="s">
        <v>1286</v>
      </c>
      <c r="O150" s="7" t="s">
        <v>10</v>
      </c>
      <c r="P150" s="7">
        <v>1</v>
      </c>
      <c r="Q150" s="27">
        <v>13.1</v>
      </c>
      <c r="R150" s="10">
        <f>(S150*T150*U150)/1000000</f>
        <v>2.6488000000000001E-2</v>
      </c>
      <c r="S150" s="34">
        <v>86</v>
      </c>
      <c r="T150" s="34">
        <v>44</v>
      </c>
      <c r="U150" s="34">
        <v>7</v>
      </c>
      <c r="V150" s="12" t="s">
        <v>567</v>
      </c>
    </row>
    <row r="151" spans="1:22" x14ac:dyDescent="0.25">
      <c r="A151" s="6" t="s">
        <v>830</v>
      </c>
      <c r="B151" s="6" t="s">
        <v>1055</v>
      </c>
      <c r="C151" s="7" t="s">
        <v>5</v>
      </c>
      <c r="D151" s="9">
        <v>366.01</v>
      </c>
      <c r="E151" s="7" t="s">
        <v>911</v>
      </c>
      <c r="F151" s="8" t="s">
        <v>30</v>
      </c>
      <c r="G151" s="6" t="s">
        <v>912</v>
      </c>
      <c r="H151" s="6" t="s">
        <v>913</v>
      </c>
      <c r="I151" s="6" t="s">
        <v>914</v>
      </c>
      <c r="J151" s="23"/>
      <c r="K151"/>
      <c r="L151"/>
      <c r="M151" s="23">
        <v>2</v>
      </c>
      <c r="N151" s="23" t="s">
        <v>1286</v>
      </c>
      <c r="O151" s="7" t="s">
        <v>10</v>
      </c>
      <c r="P151" s="7">
        <v>1</v>
      </c>
      <c r="Q151" s="27"/>
      <c r="R151" s="10"/>
      <c r="S151" s="34"/>
      <c r="T151" s="34"/>
      <c r="U151" s="34"/>
      <c r="V151" s="12"/>
    </row>
    <row r="152" spans="1:22" x14ac:dyDescent="0.25">
      <c r="A152" s="6" t="s">
        <v>116</v>
      </c>
      <c r="B152" s="6" t="s">
        <v>1056</v>
      </c>
      <c r="C152" s="7" t="s">
        <v>5</v>
      </c>
      <c r="D152" s="9">
        <v>366.01</v>
      </c>
      <c r="E152" s="7" t="s">
        <v>911</v>
      </c>
      <c r="F152" s="8" t="s">
        <v>30</v>
      </c>
      <c r="G152" s="6" t="s">
        <v>912</v>
      </c>
      <c r="H152" s="6" t="s">
        <v>913</v>
      </c>
      <c r="I152" s="6" t="s">
        <v>914</v>
      </c>
      <c r="J152" s="23" t="str">
        <f>IFERROR(HYPERLINK(K152, CONCATENATE("Сайт")),"")</f>
        <v>Сайт</v>
      </c>
      <c r="K152" t="s">
        <v>302</v>
      </c>
      <c r="L152" t="s">
        <v>1407</v>
      </c>
      <c r="M152" s="23">
        <v>2</v>
      </c>
      <c r="N152" s="23" t="s">
        <v>1286</v>
      </c>
      <c r="O152" s="7" t="s">
        <v>10</v>
      </c>
      <c r="P152" s="7">
        <v>1</v>
      </c>
      <c r="Q152" s="27">
        <v>13.1</v>
      </c>
      <c r="R152" s="10">
        <f>(S152*T152*U152)/1000000</f>
        <v>2.6488000000000001E-2</v>
      </c>
      <c r="S152" s="34">
        <v>86</v>
      </c>
      <c r="T152" s="34">
        <v>44</v>
      </c>
      <c r="U152" s="34">
        <v>7</v>
      </c>
      <c r="V152" s="12" t="s">
        <v>568</v>
      </c>
    </row>
    <row r="153" spans="1:22" x14ac:dyDescent="0.25">
      <c r="A153" s="6" t="s">
        <v>831</v>
      </c>
      <c r="B153" s="6" t="s">
        <v>1057</v>
      </c>
      <c r="C153" s="7" t="s">
        <v>5</v>
      </c>
      <c r="D153" s="9">
        <v>366.01</v>
      </c>
      <c r="E153" s="7" t="s">
        <v>911</v>
      </c>
      <c r="F153" s="8" t="s">
        <v>30</v>
      </c>
      <c r="G153" s="6" t="s">
        <v>912</v>
      </c>
      <c r="H153" s="6" t="s">
        <v>913</v>
      </c>
      <c r="I153" s="6" t="s">
        <v>914</v>
      </c>
      <c r="J153" s="23"/>
      <c r="K153"/>
      <c r="L153"/>
      <c r="M153" s="23">
        <v>2</v>
      </c>
      <c r="N153" s="23" t="s">
        <v>1286</v>
      </c>
      <c r="O153" s="7" t="s">
        <v>10</v>
      </c>
      <c r="P153" s="7">
        <v>1</v>
      </c>
      <c r="Q153" s="27"/>
      <c r="R153" s="10"/>
      <c r="S153" s="34"/>
      <c r="T153" s="34"/>
      <c r="U153" s="34"/>
      <c r="V153" s="12"/>
    </row>
    <row r="154" spans="1:22" x14ac:dyDescent="0.25">
      <c r="A154" s="6" t="s">
        <v>117</v>
      </c>
      <c r="B154" s="6" t="s">
        <v>1058</v>
      </c>
      <c r="C154" s="7" t="s">
        <v>5</v>
      </c>
      <c r="D154" s="9">
        <v>823.53</v>
      </c>
      <c r="E154" s="7" t="s">
        <v>911</v>
      </c>
      <c r="F154" s="8" t="s">
        <v>30</v>
      </c>
      <c r="G154" s="6" t="s">
        <v>912</v>
      </c>
      <c r="H154" s="6" t="s">
        <v>913</v>
      </c>
      <c r="I154" s="6" t="s">
        <v>914</v>
      </c>
      <c r="J154" s="23" t="str">
        <f>IFERROR(HYPERLINK(K154, CONCATENATE("Сайт")),"")</f>
        <v>Сайт</v>
      </c>
      <c r="K154" t="s">
        <v>303</v>
      </c>
      <c r="L154" t="s">
        <v>1408</v>
      </c>
      <c r="M154" s="23">
        <v>5</v>
      </c>
      <c r="N154" s="23" t="s">
        <v>1286</v>
      </c>
      <c r="O154" s="7" t="s">
        <v>10</v>
      </c>
      <c r="P154" s="7">
        <v>1</v>
      </c>
      <c r="Q154" s="27">
        <v>33.6</v>
      </c>
      <c r="R154" s="10">
        <f>(S154*T154*U154)/1000000</f>
        <v>3.3366374999999997E-2</v>
      </c>
      <c r="S154" s="34">
        <v>45</v>
      </c>
      <c r="T154" s="34">
        <v>22.3</v>
      </c>
      <c r="U154" s="34">
        <v>33.25</v>
      </c>
      <c r="V154" s="12" t="s">
        <v>569</v>
      </c>
    </row>
    <row r="155" spans="1:22" x14ac:dyDescent="0.25">
      <c r="A155" s="6" t="s">
        <v>118</v>
      </c>
      <c r="B155" s="6" t="s">
        <v>1059</v>
      </c>
      <c r="C155" s="7" t="s">
        <v>5</v>
      </c>
      <c r="D155" s="9">
        <v>823.53</v>
      </c>
      <c r="E155" s="7" t="s">
        <v>911</v>
      </c>
      <c r="F155" s="8" t="s">
        <v>30</v>
      </c>
      <c r="G155" s="6" t="s">
        <v>912</v>
      </c>
      <c r="H155" s="6" t="s">
        <v>913</v>
      </c>
      <c r="I155" s="6" t="s">
        <v>914</v>
      </c>
      <c r="J155" s="23" t="str">
        <f>IFERROR(HYPERLINK(K155, CONCATENATE("Сайт")),"")</f>
        <v>Сайт</v>
      </c>
      <c r="K155" t="s">
        <v>304</v>
      </c>
      <c r="L155" t="s">
        <v>1409</v>
      </c>
      <c r="M155" s="23">
        <v>5</v>
      </c>
      <c r="N155" s="23" t="s">
        <v>1286</v>
      </c>
      <c r="O155" s="7" t="s">
        <v>10</v>
      </c>
      <c r="P155" s="7">
        <v>1</v>
      </c>
      <c r="Q155" s="27">
        <v>33.6</v>
      </c>
      <c r="R155" s="10">
        <f>(S155*T155*U155)/1000000</f>
        <v>3.3366374999999997E-2</v>
      </c>
      <c r="S155" s="34">
        <v>45</v>
      </c>
      <c r="T155" s="34">
        <v>22.3</v>
      </c>
      <c r="U155" s="34">
        <v>33.25</v>
      </c>
      <c r="V155" s="12" t="s">
        <v>570</v>
      </c>
    </row>
    <row r="156" spans="1:22" x14ac:dyDescent="0.25">
      <c r="A156" s="6" t="s">
        <v>119</v>
      </c>
      <c r="B156" s="6" t="s">
        <v>1060</v>
      </c>
      <c r="C156" s="7" t="s">
        <v>5</v>
      </c>
      <c r="D156" s="9">
        <v>823.53</v>
      </c>
      <c r="E156" s="7" t="s">
        <v>911</v>
      </c>
      <c r="F156" s="8" t="s">
        <v>30</v>
      </c>
      <c r="G156" s="6" t="s">
        <v>912</v>
      </c>
      <c r="H156" s="6" t="s">
        <v>913</v>
      </c>
      <c r="I156" s="6" t="s">
        <v>914</v>
      </c>
      <c r="J156" s="23" t="str">
        <f>IFERROR(HYPERLINK(K156, CONCATENATE("Сайт")),"")</f>
        <v>Сайт</v>
      </c>
      <c r="K156" t="s">
        <v>305</v>
      </c>
      <c r="L156" t="s">
        <v>1410</v>
      </c>
      <c r="M156" s="23">
        <v>5</v>
      </c>
      <c r="N156" s="23" t="s">
        <v>1286</v>
      </c>
      <c r="O156" s="7" t="s">
        <v>10</v>
      </c>
      <c r="P156" s="7">
        <v>1</v>
      </c>
      <c r="Q156" s="27">
        <v>33.6</v>
      </c>
      <c r="R156" s="10">
        <f>(S156*T156*U156)/1000000</f>
        <v>3.3366374999999997E-2</v>
      </c>
      <c r="S156" s="34">
        <v>45</v>
      </c>
      <c r="T156" s="34">
        <v>22.3</v>
      </c>
      <c r="U156" s="34">
        <v>33.25</v>
      </c>
      <c r="V156" s="12" t="s">
        <v>571</v>
      </c>
    </row>
    <row r="157" spans="1:22" x14ac:dyDescent="0.25">
      <c r="A157" s="6" t="s">
        <v>120</v>
      </c>
      <c r="B157" s="6" t="s">
        <v>1061</v>
      </c>
      <c r="C157" s="7" t="s">
        <v>5</v>
      </c>
      <c r="D157" s="9">
        <v>823.53</v>
      </c>
      <c r="E157" s="7" t="s">
        <v>911</v>
      </c>
      <c r="F157" s="8" t="s">
        <v>30</v>
      </c>
      <c r="G157" s="6" t="s">
        <v>912</v>
      </c>
      <c r="H157" s="6" t="s">
        <v>913</v>
      </c>
      <c r="I157" s="6" t="s">
        <v>914</v>
      </c>
      <c r="J157" s="23" t="str">
        <f>IFERROR(HYPERLINK(K157, CONCATENATE("Сайт")),"")</f>
        <v>Сайт</v>
      </c>
      <c r="K157" t="s">
        <v>306</v>
      </c>
      <c r="L157" t="s">
        <v>1411</v>
      </c>
      <c r="M157" s="23">
        <v>5</v>
      </c>
      <c r="N157" s="23" t="s">
        <v>1286</v>
      </c>
      <c r="O157" s="7" t="s">
        <v>10</v>
      </c>
      <c r="P157" s="7">
        <v>1</v>
      </c>
      <c r="Q157" s="27">
        <v>33.6</v>
      </c>
      <c r="R157" s="10">
        <f>(S157*T157*U157)/1000000</f>
        <v>3.3366374999999997E-2</v>
      </c>
      <c r="S157" s="34">
        <v>45</v>
      </c>
      <c r="T157" s="34">
        <v>22.3</v>
      </c>
      <c r="U157" s="34">
        <v>33.25</v>
      </c>
      <c r="V157" s="12" t="s">
        <v>572</v>
      </c>
    </row>
    <row r="158" spans="1:22" x14ac:dyDescent="0.25">
      <c r="A158" s="6" t="s">
        <v>121</v>
      </c>
      <c r="B158" s="6" t="s">
        <v>1062</v>
      </c>
      <c r="C158" s="7" t="s">
        <v>5</v>
      </c>
      <c r="D158" s="9">
        <v>793.03</v>
      </c>
      <c r="E158" s="7" t="s">
        <v>911</v>
      </c>
      <c r="F158" s="8" t="s">
        <v>30</v>
      </c>
      <c r="G158" s="6" t="s">
        <v>912</v>
      </c>
      <c r="H158" s="6" t="s">
        <v>913</v>
      </c>
      <c r="I158" s="6" t="s">
        <v>914</v>
      </c>
      <c r="J158" s="23" t="str">
        <f>IFERROR(HYPERLINK(K158, CONCATENATE("Сайт")),"")</f>
        <v>Сайт</v>
      </c>
      <c r="K158" t="s">
        <v>307</v>
      </c>
      <c r="L158" t="s">
        <v>1412</v>
      </c>
      <c r="M158" s="23">
        <v>5</v>
      </c>
      <c r="N158" s="23" t="s">
        <v>1285</v>
      </c>
      <c r="O158" s="7" t="s">
        <v>10</v>
      </c>
      <c r="P158" s="7">
        <v>1</v>
      </c>
      <c r="Q158" s="27">
        <v>10.1</v>
      </c>
      <c r="R158" s="10">
        <f>(S158*T158*U158)/1000000</f>
        <v>3.203172E-2</v>
      </c>
      <c r="S158" s="34">
        <v>45</v>
      </c>
      <c r="T158" s="34">
        <v>22.3</v>
      </c>
      <c r="U158" s="34">
        <v>31.92</v>
      </c>
      <c r="V158" s="12" t="s">
        <v>573</v>
      </c>
    </row>
    <row r="159" spans="1:22" x14ac:dyDescent="0.25">
      <c r="A159" s="6" t="s">
        <v>122</v>
      </c>
      <c r="B159" s="6" t="s">
        <v>1063</v>
      </c>
      <c r="C159" s="7" t="s">
        <v>5</v>
      </c>
      <c r="D159" s="9">
        <v>793.03</v>
      </c>
      <c r="E159" s="7" t="s">
        <v>911</v>
      </c>
      <c r="F159" s="8" t="s">
        <v>30</v>
      </c>
      <c r="G159" s="6" t="s">
        <v>912</v>
      </c>
      <c r="H159" s="6" t="s">
        <v>913</v>
      </c>
      <c r="I159" s="6" t="s">
        <v>914</v>
      </c>
      <c r="J159" s="23" t="str">
        <f>IFERROR(HYPERLINK(K159, CONCATENATE("Сайт")),"")</f>
        <v>Сайт</v>
      </c>
      <c r="K159" t="s">
        <v>308</v>
      </c>
      <c r="L159" t="s">
        <v>1413</v>
      </c>
      <c r="M159" s="23">
        <v>5</v>
      </c>
      <c r="N159" s="23" t="s">
        <v>1285</v>
      </c>
      <c r="O159" s="7" t="s">
        <v>10</v>
      </c>
      <c r="P159" s="7">
        <v>1</v>
      </c>
      <c r="Q159" s="27">
        <v>10.1</v>
      </c>
      <c r="R159" s="10">
        <f>(S159*T159*U159)/1000000</f>
        <v>3.203172E-2</v>
      </c>
      <c r="S159" s="34">
        <v>45</v>
      </c>
      <c r="T159" s="34">
        <v>22.3</v>
      </c>
      <c r="U159" s="34">
        <v>31.92</v>
      </c>
      <c r="V159" s="12" t="s">
        <v>574</v>
      </c>
    </row>
    <row r="160" spans="1:22" x14ac:dyDescent="0.25">
      <c r="A160" s="6" t="s">
        <v>123</v>
      </c>
      <c r="B160" s="6" t="s">
        <v>1064</v>
      </c>
      <c r="C160" s="7" t="s">
        <v>5</v>
      </c>
      <c r="D160" s="9">
        <v>793.03</v>
      </c>
      <c r="E160" s="7" t="s">
        <v>911</v>
      </c>
      <c r="F160" s="8" t="s">
        <v>30</v>
      </c>
      <c r="G160" s="6" t="s">
        <v>912</v>
      </c>
      <c r="H160" s="6" t="s">
        <v>913</v>
      </c>
      <c r="I160" s="6" t="s">
        <v>914</v>
      </c>
      <c r="J160" s="23" t="str">
        <f>IFERROR(HYPERLINK(K160, CONCATENATE("Сайт")),"")</f>
        <v>Сайт</v>
      </c>
      <c r="K160" t="s">
        <v>309</v>
      </c>
      <c r="L160" t="s">
        <v>1414</v>
      </c>
      <c r="M160" s="23">
        <v>5</v>
      </c>
      <c r="N160" s="23" t="s">
        <v>1285</v>
      </c>
      <c r="O160" s="7" t="s">
        <v>10</v>
      </c>
      <c r="P160" s="7">
        <v>1</v>
      </c>
      <c r="Q160" s="27">
        <v>10.1</v>
      </c>
      <c r="R160" s="10">
        <f>(S160*T160*U160)/1000000</f>
        <v>3.203172E-2</v>
      </c>
      <c r="S160" s="34">
        <v>45</v>
      </c>
      <c r="T160" s="34">
        <v>22.3</v>
      </c>
      <c r="U160" s="34">
        <v>31.92</v>
      </c>
      <c r="V160" s="12" t="s">
        <v>575</v>
      </c>
    </row>
    <row r="161" spans="1:22" x14ac:dyDescent="0.25">
      <c r="A161" s="6" t="s">
        <v>124</v>
      </c>
      <c r="B161" s="6" t="s">
        <v>1065</v>
      </c>
      <c r="C161" s="7" t="s">
        <v>5</v>
      </c>
      <c r="D161" s="9">
        <v>793.03</v>
      </c>
      <c r="E161" s="7" t="s">
        <v>911</v>
      </c>
      <c r="F161" s="8" t="s">
        <v>30</v>
      </c>
      <c r="G161" s="6" t="s">
        <v>912</v>
      </c>
      <c r="H161" s="6" t="s">
        <v>913</v>
      </c>
      <c r="I161" s="6" t="s">
        <v>914</v>
      </c>
      <c r="J161" s="23" t="str">
        <f>IFERROR(HYPERLINK(K161, CONCATENATE("Сайт")),"")</f>
        <v>Сайт</v>
      </c>
      <c r="K161" t="s">
        <v>310</v>
      </c>
      <c r="L161" t="s">
        <v>1415</v>
      </c>
      <c r="M161" s="23">
        <v>5</v>
      </c>
      <c r="N161" s="23" t="s">
        <v>1285</v>
      </c>
      <c r="O161" s="7" t="s">
        <v>10</v>
      </c>
      <c r="P161" s="7">
        <v>1</v>
      </c>
      <c r="Q161" s="27">
        <v>10.1</v>
      </c>
      <c r="R161" s="10">
        <f>(S161*T161*U161)/1000000</f>
        <v>3.203172E-2</v>
      </c>
      <c r="S161" s="34">
        <v>45</v>
      </c>
      <c r="T161" s="34">
        <v>22.3</v>
      </c>
      <c r="U161" s="34">
        <v>31.92</v>
      </c>
      <c r="V161" s="12" t="s">
        <v>576</v>
      </c>
    </row>
    <row r="162" spans="1:22" x14ac:dyDescent="0.25">
      <c r="A162" s="6" t="s">
        <v>125</v>
      </c>
      <c r="B162" s="6" t="s">
        <v>1066</v>
      </c>
      <c r="C162" s="7" t="s">
        <v>5</v>
      </c>
      <c r="D162" s="9">
        <v>843.86</v>
      </c>
      <c r="E162" s="7" t="s">
        <v>911</v>
      </c>
      <c r="F162" s="8" t="s">
        <v>30</v>
      </c>
      <c r="G162" s="6" t="s">
        <v>912</v>
      </c>
      <c r="H162" s="6" t="s">
        <v>913</v>
      </c>
      <c r="I162" s="6" t="s">
        <v>914</v>
      </c>
      <c r="J162" s="23" t="str">
        <f>IFERROR(HYPERLINK(K162, CONCATENATE("Сайт")),"")</f>
        <v>Сайт</v>
      </c>
      <c r="K162" t="s">
        <v>311</v>
      </c>
      <c r="L162" t="s">
        <v>1416</v>
      </c>
      <c r="M162" s="23">
        <v>5</v>
      </c>
      <c r="N162" s="23" t="s">
        <v>1286</v>
      </c>
      <c r="O162" s="7" t="s">
        <v>10</v>
      </c>
      <c r="P162" s="7">
        <v>1</v>
      </c>
      <c r="Q162" s="27">
        <v>14.9</v>
      </c>
      <c r="R162" s="10">
        <f>(S162*T162*U162)/1000000</f>
        <v>2.7495899999999997E-2</v>
      </c>
      <c r="S162" s="34">
        <v>45</v>
      </c>
      <c r="T162" s="34">
        <v>22.3</v>
      </c>
      <c r="U162" s="34">
        <v>27.4</v>
      </c>
      <c r="V162" s="12" t="s">
        <v>577</v>
      </c>
    </row>
    <row r="163" spans="1:22" x14ac:dyDescent="0.25">
      <c r="A163" s="6" t="s">
        <v>126</v>
      </c>
      <c r="B163" s="6" t="s">
        <v>1067</v>
      </c>
      <c r="C163" s="7" t="s">
        <v>5</v>
      </c>
      <c r="D163" s="9">
        <v>843.86</v>
      </c>
      <c r="E163" s="7" t="s">
        <v>911</v>
      </c>
      <c r="F163" s="8" t="s">
        <v>30</v>
      </c>
      <c r="G163" s="6" t="s">
        <v>912</v>
      </c>
      <c r="H163" s="6" t="s">
        <v>913</v>
      </c>
      <c r="I163" s="6" t="s">
        <v>914</v>
      </c>
      <c r="J163" s="23" t="str">
        <f>IFERROR(HYPERLINK(K163, CONCATENATE("Сайт")),"")</f>
        <v>Сайт</v>
      </c>
      <c r="K163" t="s">
        <v>312</v>
      </c>
      <c r="L163" t="s">
        <v>1417</v>
      </c>
      <c r="M163" s="23">
        <v>5</v>
      </c>
      <c r="N163" s="23" t="s">
        <v>1286</v>
      </c>
      <c r="O163" s="7" t="s">
        <v>10</v>
      </c>
      <c r="P163" s="7">
        <v>1</v>
      </c>
      <c r="Q163" s="27">
        <v>14.9</v>
      </c>
      <c r="R163" s="10">
        <f>(S163*T163*U163)/1000000</f>
        <v>2.7495899999999997E-2</v>
      </c>
      <c r="S163" s="34">
        <v>45</v>
      </c>
      <c r="T163" s="34">
        <v>22.3</v>
      </c>
      <c r="U163" s="34">
        <v>27.4</v>
      </c>
      <c r="V163" s="12" t="s">
        <v>578</v>
      </c>
    </row>
    <row r="164" spans="1:22" x14ac:dyDescent="0.25">
      <c r="A164" s="6" t="s">
        <v>127</v>
      </c>
      <c r="B164" s="6" t="s">
        <v>1068</v>
      </c>
      <c r="C164" s="7" t="s">
        <v>5</v>
      </c>
      <c r="D164" s="9">
        <v>843.86</v>
      </c>
      <c r="E164" s="7" t="s">
        <v>911</v>
      </c>
      <c r="F164" s="8" t="s">
        <v>30</v>
      </c>
      <c r="G164" s="6" t="s">
        <v>912</v>
      </c>
      <c r="H164" s="6" t="s">
        <v>913</v>
      </c>
      <c r="I164" s="6" t="s">
        <v>914</v>
      </c>
      <c r="J164" s="23" t="str">
        <f>IFERROR(HYPERLINK(K164, CONCATENATE("Сайт")),"")</f>
        <v>Сайт</v>
      </c>
      <c r="K164" t="s">
        <v>313</v>
      </c>
      <c r="L164" t="s">
        <v>1418</v>
      </c>
      <c r="M164" s="23">
        <v>5</v>
      </c>
      <c r="N164" s="23" t="s">
        <v>1286</v>
      </c>
      <c r="O164" s="7" t="s">
        <v>10</v>
      </c>
      <c r="P164" s="7">
        <v>1</v>
      </c>
      <c r="Q164" s="27">
        <v>14.9</v>
      </c>
      <c r="R164" s="10">
        <f>(S164*T164*U164)/1000000</f>
        <v>2.7495899999999997E-2</v>
      </c>
      <c r="S164" s="34">
        <v>45</v>
      </c>
      <c r="T164" s="34">
        <v>22.3</v>
      </c>
      <c r="U164" s="34">
        <v>27.4</v>
      </c>
      <c r="V164" s="12" t="s">
        <v>579</v>
      </c>
    </row>
    <row r="165" spans="1:22" x14ac:dyDescent="0.25">
      <c r="A165" s="6" t="s">
        <v>832</v>
      </c>
      <c r="B165" s="6" t="s">
        <v>1069</v>
      </c>
      <c r="C165" s="7" t="s">
        <v>5</v>
      </c>
      <c r="D165" s="9">
        <v>843.86</v>
      </c>
      <c r="E165" s="7" t="s">
        <v>911</v>
      </c>
      <c r="F165" s="8" t="s">
        <v>30</v>
      </c>
      <c r="G165" s="6" t="s">
        <v>912</v>
      </c>
      <c r="H165" s="6" t="s">
        <v>913</v>
      </c>
      <c r="I165" s="6" t="s">
        <v>914</v>
      </c>
      <c r="J165" s="23"/>
      <c r="K165"/>
      <c r="L165"/>
      <c r="M165" s="23">
        <v>5</v>
      </c>
      <c r="N165" s="23" t="s">
        <v>1286</v>
      </c>
      <c r="O165" s="7" t="s">
        <v>1287</v>
      </c>
      <c r="P165" s="7">
        <v>1</v>
      </c>
      <c r="Q165" s="27"/>
      <c r="R165" s="10"/>
      <c r="S165" s="34"/>
      <c r="T165" s="34"/>
      <c r="U165" s="34"/>
      <c r="V165" s="12"/>
    </row>
    <row r="166" spans="1:22" x14ac:dyDescent="0.25">
      <c r="A166" s="6" t="s">
        <v>128</v>
      </c>
      <c r="B166" s="6" t="s">
        <v>1070</v>
      </c>
      <c r="C166" s="7" t="s">
        <v>5</v>
      </c>
      <c r="D166" s="9">
        <v>843.86</v>
      </c>
      <c r="E166" s="7" t="s">
        <v>911</v>
      </c>
      <c r="F166" s="8" t="s">
        <v>30</v>
      </c>
      <c r="G166" s="6" t="s">
        <v>912</v>
      </c>
      <c r="H166" s="6" t="s">
        <v>913</v>
      </c>
      <c r="I166" s="6" t="s">
        <v>914</v>
      </c>
      <c r="J166" s="23" t="str">
        <f>IFERROR(HYPERLINK(K166, CONCATENATE("Сайт")),"")</f>
        <v>Сайт</v>
      </c>
      <c r="K166" t="s">
        <v>314</v>
      </c>
      <c r="L166" t="s">
        <v>1419</v>
      </c>
      <c r="M166" s="23">
        <v>5</v>
      </c>
      <c r="N166" s="23" t="s">
        <v>1286</v>
      </c>
      <c r="O166" s="7" t="s">
        <v>10</v>
      </c>
      <c r="P166" s="7">
        <v>1</v>
      </c>
      <c r="Q166" s="27">
        <v>14.9</v>
      </c>
      <c r="R166" s="10">
        <f>(S166*T166*U166)/1000000</f>
        <v>2.7495899999999997E-2</v>
      </c>
      <c r="S166" s="34">
        <v>45</v>
      </c>
      <c r="T166" s="34">
        <v>22.3</v>
      </c>
      <c r="U166" s="34">
        <v>27.4</v>
      </c>
      <c r="V166" s="12" t="s">
        <v>580</v>
      </c>
    </row>
    <row r="167" spans="1:22" x14ac:dyDescent="0.25">
      <c r="A167" s="6" t="s">
        <v>833</v>
      </c>
      <c r="B167" s="6" t="s">
        <v>1071</v>
      </c>
      <c r="C167" s="7" t="s">
        <v>5</v>
      </c>
      <c r="D167" s="9">
        <v>843.86</v>
      </c>
      <c r="E167" s="7" t="s">
        <v>911</v>
      </c>
      <c r="F167" s="8" t="s">
        <v>30</v>
      </c>
      <c r="G167" s="6" t="s">
        <v>912</v>
      </c>
      <c r="H167" s="6" t="s">
        <v>913</v>
      </c>
      <c r="I167" s="6" t="s">
        <v>914</v>
      </c>
      <c r="J167" s="23"/>
      <c r="K167"/>
      <c r="L167"/>
      <c r="M167" s="23">
        <v>5</v>
      </c>
      <c r="N167" s="23" t="s">
        <v>1286</v>
      </c>
      <c r="O167" s="7" t="s">
        <v>1287</v>
      </c>
      <c r="P167" s="7">
        <v>1</v>
      </c>
      <c r="Q167" s="27"/>
      <c r="R167" s="10"/>
      <c r="S167" s="34"/>
      <c r="T167" s="34"/>
      <c r="U167" s="34"/>
      <c r="V167" s="12"/>
    </row>
    <row r="168" spans="1:22" x14ac:dyDescent="0.25">
      <c r="A168" s="6" t="s">
        <v>129</v>
      </c>
      <c r="B168" s="6" t="s">
        <v>1072</v>
      </c>
      <c r="C168" s="7" t="s">
        <v>5</v>
      </c>
      <c r="D168" s="9">
        <v>1108.2</v>
      </c>
      <c r="E168" s="7" t="s">
        <v>911</v>
      </c>
      <c r="F168" s="8" t="s">
        <v>30</v>
      </c>
      <c r="G168" s="6" t="s">
        <v>912</v>
      </c>
      <c r="H168" s="6" t="s">
        <v>913</v>
      </c>
      <c r="I168" s="6" t="s">
        <v>914</v>
      </c>
      <c r="J168" s="23" t="str">
        <f>IFERROR(HYPERLINK(K168, CONCATENATE("Сайт")),"")</f>
        <v>Сайт</v>
      </c>
      <c r="K168" t="s">
        <v>315</v>
      </c>
      <c r="L168" t="s">
        <v>1420</v>
      </c>
      <c r="M168" s="23">
        <v>5</v>
      </c>
      <c r="N168" s="23" t="s">
        <v>1286</v>
      </c>
      <c r="O168" s="7" t="s">
        <v>10</v>
      </c>
      <c r="P168" s="7">
        <v>1</v>
      </c>
      <c r="Q168" s="27">
        <v>28.4</v>
      </c>
      <c r="R168" s="10">
        <f>(S168*T168*U168)/1000000</f>
        <v>3.5323200000000006E-2</v>
      </c>
      <c r="S168" s="34">
        <v>45</v>
      </c>
      <c r="T168" s="34">
        <v>22.3</v>
      </c>
      <c r="U168" s="34">
        <v>35.200000000000003</v>
      </c>
      <c r="V168" s="12" t="s">
        <v>581</v>
      </c>
    </row>
    <row r="169" spans="1:22" x14ac:dyDescent="0.25">
      <c r="A169" s="6" t="s">
        <v>743</v>
      </c>
      <c r="B169" s="6" t="s">
        <v>1073</v>
      </c>
      <c r="C169" s="7" t="s">
        <v>5</v>
      </c>
      <c r="D169" s="9">
        <v>9956.64</v>
      </c>
      <c r="E169" s="7" t="s">
        <v>911</v>
      </c>
      <c r="F169" s="8" t="s">
        <v>30</v>
      </c>
      <c r="G169" s="6" t="s">
        <v>912</v>
      </c>
      <c r="H169" s="6" t="s">
        <v>913</v>
      </c>
      <c r="I169" s="6" t="s">
        <v>914</v>
      </c>
      <c r="J169" s="23" t="str">
        <f>IFERROR(HYPERLINK(K169, CONCATENATE("Сайт")),"")</f>
        <v>Сайт</v>
      </c>
      <c r="K169" t="s">
        <v>1301</v>
      </c>
      <c r="L169" t="s">
        <v>1421</v>
      </c>
      <c r="M169" s="23">
        <v>5</v>
      </c>
      <c r="N169" s="23" t="s">
        <v>1286</v>
      </c>
      <c r="O169" s="7" t="s">
        <v>10</v>
      </c>
      <c r="P169" s="7">
        <v>1</v>
      </c>
      <c r="Q169" s="27">
        <v>28.2</v>
      </c>
      <c r="R169" s="10">
        <f>(S169*T169*U169)/1000000</f>
        <v>0.10125000000000001</v>
      </c>
      <c r="S169" s="34">
        <v>45</v>
      </c>
      <c r="T169" s="34">
        <v>45</v>
      </c>
      <c r="U169" s="34">
        <v>50</v>
      </c>
      <c r="V169" s="12" t="s">
        <v>781</v>
      </c>
    </row>
    <row r="170" spans="1:22" x14ac:dyDescent="0.25">
      <c r="A170" s="6" t="s">
        <v>130</v>
      </c>
      <c r="B170" s="6" t="s">
        <v>1074</v>
      </c>
      <c r="C170" s="7" t="s">
        <v>5</v>
      </c>
      <c r="D170" s="9">
        <v>894.7</v>
      </c>
      <c r="E170" s="7" t="s">
        <v>911</v>
      </c>
      <c r="F170" s="8" t="s">
        <v>30</v>
      </c>
      <c r="G170" s="6" t="s">
        <v>912</v>
      </c>
      <c r="H170" s="6" t="s">
        <v>913</v>
      </c>
      <c r="I170" s="6" t="s">
        <v>914</v>
      </c>
      <c r="J170" s="23" t="str">
        <f>IFERROR(HYPERLINK(K170, CONCATENATE("Сайт")),"")</f>
        <v>Сайт</v>
      </c>
      <c r="K170" t="s">
        <v>316</v>
      </c>
      <c r="L170" t="s">
        <v>1422</v>
      </c>
      <c r="M170" s="23">
        <v>5</v>
      </c>
      <c r="N170" s="23" t="s">
        <v>1285</v>
      </c>
      <c r="O170" s="7" t="s">
        <v>10</v>
      </c>
      <c r="P170" s="7">
        <v>1</v>
      </c>
      <c r="Q170" s="27">
        <v>39.799999999999997</v>
      </c>
      <c r="R170" s="10">
        <f>(S170*T170*U170)/1000000</f>
        <v>8.5276799999999986E-2</v>
      </c>
      <c r="S170" s="34">
        <v>45</v>
      </c>
      <c r="T170" s="34">
        <v>44.8</v>
      </c>
      <c r="U170" s="34">
        <v>42.3</v>
      </c>
      <c r="V170" s="12" t="s">
        <v>582</v>
      </c>
    </row>
    <row r="171" spans="1:22" x14ac:dyDescent="0.25">
      <c r="A171" s="6" t="s">
        <v>131</v>
      </c>
      <c r="B171" s="6" t="s">
        <v>1075</v>
      </c>
      <c r="C171" s="7" t="s">
        <v>5</v>
      </c>
      <c r="D171" s="9">
        <v>894.7</v>
      </c>
      <c r="E171" s="7" t="s">
        <v>911</v>
      </c>
      <c r="F171" s="8" t="s">
        <v>30</v>
      </c>
      <c r="G171" s="6" t="s">
        <v>912</v>
      </c>
      <c r="H171" s="6" t="s">
        <v>913</v>
      </c>
      <c r="I171" s="6" t="s">
        <v>914</v>
      </c>
      <c r="J171" s="23" t="str">
        <f>IFERROR(HYPERLINK(K171, CONCATENATE("Сайт")),"")</f>
        <v>Сайт</v>
      </c>
      <c r="K171" t="s">
        <v>317</v>
      </c>
      <c r="L171" t="s">
        <v>1423</v>
      </c>
      <c r="M171" s="23">
        <v>5</v>
      </c>
      <c r="N171" s="23" t="s">
        <v>1285</v>
      </c>
      <c r="O171" s="7" t="s">
        <v>10</v>
      </c>
      <c r="P171" s="7">
        <v>1</v>
      </c>
      <c r="Q171" s="27">
        <v>39.799999999999997</v>
      </c>
      <c r="R171" s="10">
        <f>(S171*T171*U171)/1000000</f>
        <v>8.5276799999999986E-2</v>
      </c>
      <c r="S171" s="34">
        <v>45</v>
      </c>
      <c r="T171" s="34">
        <v>44.8</v>
      </c>
      <c r="U171" s="34">
        <v>42.3</v>
      </c>
      <c r="V171" s="12" t="s">
        <v>583</v>
      </c>
    </row>
    <row r="172" spans="1:22" x14ac:dyDescent="0.25">
      <c r="A172" s="6" t="s">
        <v>132</v>
      </c>
      <c r="B172" s="6" t="s">
        <v>1076</v>
      </c>
      <c r="C172" s="7" t="s">
        <v>5</v>
      </c>
      <c r="D172" s="9">
        <v>894.7</v>
      </c>
      <c r="E172" s="7" t="s">
        <v>911</v>
      </c>
      <c r="F172" s="8" t="s">
        <v>30</v>
      </c>
      <c r="G172" s="6" t="s">
        <v>912</v>
      </c>
      <c r="H172" s="6" t="s">
        <v>913</v>
      </c>
      <c r="I172" s="6" t="s">
        <v>914</v>
      </c>
      <c r="J172" s="23" t="str">
        <f>IFERROR(HYPERLINK(K172, CONCATENATE("Сайт")),"")</f>
        <v>Сайт</v>
      </c>
      <c r="K172" t="s">
        <v>318</v>
      </c>
      <c r="L172" t="s">
        <v>1424</v>
      </c>
      <c r="M172" s="23">
        <v>5</v>
      </c>
      <c r="N172" s="23" t="s">
        <v>1285</v>
      </c>
      <c r="O172" s="7" t="s">
        <v>10</v>
      </c>
      <c r="P172" s="7">
        <v>1</v>
      </c>
      <c r="Q172" s="27">
        <v>39.799999999999997</v>
      </c>
      <c r="R172" s="10">
        <f>(S172*T172*U172)/1000000</f>
        <v>8.5276799999999986E-2</v>
      </c>
      <c r="S172" s="34">
        <v>45</v>
      </c>
      <c r="T172" s="34">
        <v>44.8</v>
      </c>
      <c r="U172" s="34">
        <v>42.3</v>
      </c>
      <c r="V172" s="12" t="s">
        <v>584</v>
      </c>
    </row>
    <row r="173" spans="1:22" x14ac:dyDescent="0.25">
      <c r="A173" s="6" t="s">
        <v>834</v>
      </c>
      <c r="B173" s="6" t="s">
        <v>1077</v>
      </c>
      <c r="C173" s="7" t="s">
        <v>5</v>
      </c>
      <c r="D173" s="9">
        <v>894.7</v>
      </c>
      <c r="E173" s="7" t="s">
        <v>911</v>
      </c>
      <c r="F173" s="8" t="s">
        <v>30</v>
      </c>
      <c r="G173" s="6" t="s">
        <v>912</v>
      </c>
      <c r="H173" s="6" t="s">
        <v>913</v>
      </c>
      <c r="I173" s="6" t="s">
        <v>914</v>
      </c>
      <c r="J173" s="23"/>
      <c r="K173"/>
      <c r="L173"/>
      <c r="M173" s="23">
        <v>5</v>
      </c>
      <c r="N173" s="23" t="s">
        <v>1285</v>
      </c>
      <c r="O173" s="7" t="s">
        <v>10</v>
      </c>
      <c r="P173" s="7">
        <v>1</v>
      </c>
      <c r="Q173" s="27"/>
      <c r="R173" s="10"/>
      <c r="S173" s="34"/>
      <c r="T173" s="34"/>
      <c r="U173" s="34"/>
      <c r="V173" s="12"/>
    </row>
    <row r="174" spans="1:22" x14ac:dyDescent="0.25">
      <c r="A174" s="6" t="s">
        <v>133</v>
      </c>
      <c r="B174" s="6" t="s">
        <v>1078</v>
      </c>
      <c r="C174" s="7" t="s">
        <v>5</v>
      </c>
      <c r="D174" s="9">
        <v>894.7</v>
      </c>
      <c r="E174" s="7" t="s">
        <v>911</v>
      </c>
      <c r="F174" s="8" t="s">
        <v>30</v>
      </c>
      <c r="G174" s="6" t="s">
        <v>912</v>
      </c>
      <c r="H174" s="6" t="s">
        <v>913</v>
      </c>
      <c r="I174" s="6" t="s">
        <v>914</v>
      </c>
      <c r="J174" s="23" t="str">
        <f>IFERROR(HYPERLINK(K174, CONCATENATE("Сайт")),"")</f>
        <v>Сайт</v>
      </c>
      <c r="K174" t="s">
        <v>319</v>
      </c>
      <c r="L174" t="s">
        <v>1425</v>
      </c>
      <c r="M174" s="23">
        <v>5</v>
      </c>
      <c r="N174" s="23" t="s">
        <v>1285</v>
      </c>
      <c r="O174" s="7" t="s">
        <v>10</v>
      </c>
      <c r="P174" s="7">
        <v>1</v>
      </c>
      <c r="Q174" s="27">
        <v>39.799999999999997</v>
      </c>
      <c r="R174" s="10">
        <f>(S174*T174*U174)/1000000</f>
        <v>8.5276799999999986E-2</v>
      </c>
      <c r="S174" s="34">
        <v>45</v>
      </c>
      <c r="T174" s="34">
        <v>44.8</v>
      </c>
      <c r="U174" s="34">
        <v>42.3</v>
      </c>
      <c r="V174" s="12" t="s">
        <v>595</v>
      </c>
    </row>
    <row r="175" spans="1:22" x14ac:dyDescent="0.25">
      <c r="A175" s="6" t="s">
        <v>835</v>
      </c>
      <c r="B175" s="6" t="s">
        <v>1079</v>
      </c>
      <c r="C175" s="7" t="s">
        <v>5</v>
      </c>
      <c r="D175" s="9">
        <v>894.7</v>
      </c>
      <c r="E175" s="7" t="s">
        <v>911</v>
      </c>
      <c r="F175" s="8" t="s">
        <v>30</v>
      </c>
      <c r="G175" s="6" t="s">
        <v>912</v>
      </c>
      <c r="H175" s="6" t="s">
        <v>913</v>
      </c>
      <c r="I175" s="6" t="s">
        <v>914</v>
      </c>
      <c r="J175" s="23"/>
      <c r="K175"/>
      <c r="L175"/>
      <c r="M175" s="23">
        <v>5</v>
      </c>
      <c r="N175" s="23" t="s">
        <v>1285</v>
      </c>
      <c r="O175" s="7" t="s">
        <v>10</v>
      </c>
      <c r="P175" s="7">
        <v>1</v>
      </c>
      <c r="Q175" s="27"/>
      <c r="R175" s="10"/>
      <c r="S175" s="34"/>
      <c r="T175" s="34"/>
      <c r="U175" s="34"/>
      <c r="V175" s="12"/>
    </row>
    <row r="176" spans="1:22" x14ac:dyDescent="0.25">
      <c r="A176" s="6" t="s">
        <v>744</v>
      </c>
      <c r="B176" s="6" t="s">
        <v>1080</v>
      </c>
      <c r="C176" s="7" t="s">
        <v>5</v>
      </c>
      <c r="D176" s="9">
        <v>601.36</v>
      </c>
      <c r="E176" s="7" t="s">
        <v>911</v>
      </c>
      <c r="F176" s="8" t="s">
        <v>30</v>
      </c>
      <c r="G176" s="6" t="s">
        <v>912</v>
      </c>
      <c r="H176" s="6" t="s">
        <v>913</v>
      </c>
      <c r="I176" s="6" t="s">
        <v>914</v>
      </c>
      <c r="J176" s="23" t="str">
        <f>IFERROR(HYPERLINK(K176, CONCATENATE("Сайт")),"")</f>
        <v>Сайт</v>
      </c>
      <c r="K176" t="s">
        <v>756</v>
      </c>
      <c r="L176" t="s">
        <v>1426</v>
      </c>
      <c r="M176" s="23">
        <v>5</v>
      </c>
      <c r="N176" s="23" t="s">
        <v>1285</v>
      </c>
      <c r="O176" s="7" t="s">
        <v>10</v>
      </c>
      <c r="P176" s="7">
        <v>1</v>
      </c>
      <c r="Q176" s="27"/>
      <c r="R176" s="10"/>
      <c r="S176" s="34"/>
      <c r="T176" s="34"/>
      <c r="U176" s="34"/>
      <c r="V176" s="12" t="s">
        <v>782</v>
      </c>
    </row>
    <row r="177" spans="1:22" x14ac:dyDescent="0.25">
      <c r="A177" s="6" t="s">
        <v>745</v>
      </c>
      <c r="B177" s="6" t="s">
        <v>1081</v>
      </c>
      <c r="C177" s="7" t="s">
        <v>5</v>
      </c>
      <c r="D177" s="9">
        <v>601.36</v>
      </c>
      <c r="E177" s="7" t="s">
        <v>911</v>
      </c>
      <c r="F177" s="8" t="s">
        <v>30</v>
      </c>
      <c r="G177" s="6" t="s">
        <v>912</v>
      </c>
      <c r="H177" s="6" t="s">
        <v>913</v>
      </c>
      <c r="I177" s="6" t="s">
        <v>914</v>
      </c>
      <c r="J177" s="23" t="str">
        <f>IFERROR(HYPERLINK(K177, CONCATENATE("Сайт")),"")</f>
        <v>Сайт</v>
      </c>
      <c r="K177" t="s">
        <v>757</v>
      </c>
      <c r="L177" t="s">
        <v>1427</v>
      </c>
      <c r="M177" s="23">
        <v>5</v>
      </c>
      <c r="N177" s="23" t="s">
        <v>1285</v>
      </c>
      <c r="O177" s="7" t="s">
        <v>10</v>
      </c>
      <c r="P177" s="7">
        <v>1</v>
      </c>
      <c r="Q177" s="27"/>
      <c r="R177" s="10"/>
      <c r="S177" s="34"/>
      <c r="T177" s="34"/>
      <c r="U177" s="34"/>
      <c r="V177" s="12" t="s">
        <v>783</v>
      </c>
    </row>
    <row r="178" spans="1:22" x14ac:dyDescent="0.25">
      <c r="A178" s="6" t="s">
        <v>746</v>
      </c>
      <c r="B178" s="6" t="s">
        <v>1082</v>
      </c>
      <c r="C178" s="7" t="s">
        <v>5</v>
      </c>
      <c r="D178" s="9">
        <v>601.36</v>
      </c>
      <c r="E178" s="7" t="s">
        <v>911</v>
      </c>
      <c r="F178" s="8" t="s">
        <v>30</v>
      </c>
      <c r="G178" s="6" t="s">
        <v>912</v>
      </c>
      <c r="H178" s="6" t="s">
        <v>913</v>
      </c>
      <c r="I178" s="6" t="s">
        <v>914</v>
      </c>
      <c r="J178" s="23" t="str">
        <f>IFERROR(HYPERLINK(K178, CONCATENATE("Сайт")),"")</f>
        <v>Сайт</v>
      </c>
      <c r="K178" t="s">
        <v>758</v>
      </c>
      <c r="L178" t="s">
        <v>1428</v>
      </c>
      <c r="M178" s="23">
        <v>5</v>
      </c>
      <c r="N178" s="23" t="s">
        <v>1285</v>
      </c>
      <c r="O178" s="7" t="s">
        <v>10</v>
      </c>
      <c r="P178" s="7">
        <v>1</v>
      </c>
      <c r="Q178" s="27"/>
      <c r="R178" s="10"/>
      <c r="S178" s="34"/>
      <c r="T178" s="34"/>
      <c r="U178" s="34"/>
      <c r="V178" s="12" t="s">
        <v>784</v>
      </c>
    </row>
    <row r="179" spans="1:22" x14ac:dyDescent="0.25">
      <c r="A179" s="6" t="s">
        <v>747</v>
      </c>
      <c r="B179" s="6" t="s">
        <v>1083</v>
      </c>
      <c r="C179" s="7" t="s">
        <v>5</v>
      </c>
      <c r="D179" s="9">
        <v>601.36</v>
      </c>
      <c r="E179" s="7" t="s">
        <v>911</v>
      </c>
      <c r="F179" s="8" t="s">
        <v>30</v>
      </c>
      <c r="G179" s="6" t="s">
        <v>912</v>
      </c>
      <c r="H179" s="6" t="s">
        <v>913</v>
      </c>
      <c r="I179" s="6" t="s">
        <v>914</v>
      </c>
      <c r="J179" s="23" t="str">
        <f>IFERROR(HYPERLINK(K179, CONCATENATE("Сайт")),"")</f>
        <v>Сайт</v>
      </c>
      <c r="K179" t="s">
        <v>759</v>
      </c>
      <c r="L179" t="s">
        <v>1429</v>
      </c>
      <c r="M179" s="23">
        <v>5</v>
      </c>
      <c r="N179" s="23" t="s">
        <v>1285</v>
      </c>
      <c r="O179" s="7" t="s">
        <v>10</v>
      </c>
      <c r="P179" s="7">
        <v>1</v>
      </c>
      <c r="Q179" s="27"/>
      <c r="R179" s="10"/>
      <c r="S179" s="34"/>
      <c r="T179" s="34"/>
      <c r="U179" s="34"/>
      <c r="V179" s="12" t="s">
        <v>785</v>
      </c>
    </row>
    <row r="180" spans="1:22" x14ac:dyDescent="0.25">
      <c r="A180" s="6" t="s">
        <v>134</v>
      </c>
      <c r="B180" s="6" t="s">
        <v>1084</v>
      </c>
      <c r="C180" s="7" t="s">
        <v>5</v>
      </c>
      <c r="D180" s="9">
        <v>2938.26</v>
      </c>
      <c r="E180" s="7" t="s">
        <v>911</v>
      </c>
      <c r="F180" s="8" t="s">
        <v>30</v>
      </c>
      <c r="G180" s="6" t="s">
        <v>912</v>
      </c>
      <c r="H180" s="6" t="s">
        <v>913</v>
      </c>
      <c r="I180" s="6" t="s">
        <v>914</v>
      </c>
      <c r="J180" s="23" t="str">
        <f>IFERROR(HYPERLINK(K180, CONCATENATE("Сайт")),"")</f>
        <v>Сайт</v>
      </c>
      <c r="K180" t="s">
        <v>320</v>
      </c>
      <c r="L180" t="s">
        <v>1430</v>
      </c>
      <c r="M180" s="23">
        <v>5</v>
      </c>
      <c r="N180" s="23" t="s">
        <v>1286</v>
      </c>
      <c r="O180" s="7" t="s">
        <v>10</v>
      </c>
      <c r="P180" s="7">
        <v>1</v>
      </c>
      <c r="Q180" s="27">
        <v>31</v>
      </c>
      <c r="R180" s="10">
        <f>(S180*T180*U180)/1000000</f>
        <v>4.4549999999999999E-2</v>
      </c>
      <c r="S180" s="34">
        <v>45</v>
      </c>
      <c r="T180" s="34">
        <v>22</v>
      </c>
      <c r="U180" s="34">
        <v>45</v>
      </c>
      <c r="V180" s="12" t="s">
        <v>406</v>
      </c>
    </row>
    <row r="181" spans="1:22" x14ac:dyDescent="0.25">
      <c r="A181" s="6" t="s">
        <v>135</v>
      </c>
      <c r="B181" s="6" t="s">
        <v>1085</v>
      </c>
      <c r="C181" s="7" t="s">
        <v>5</v>
      </c>
      <c r="D181" s="9">
        <v>2938.26</v>
      </c>
      <c r="E181" s="7" t="s">
        <v>911</v>
      </c>
      <c r="F181" s="8" t="s">
        <v>30</v>
      </c>
      <c r="G181" s="6" t="s">
        <v>912</v>
      </c>
      <c r="H181" s="6" t="s">
        <v>913</v>
      </c>
      <c r="I181" s="6" t="s">
        <v>914</v>
      </c>
      <c r="J181" s="23" t="str">
        <f>IFERROR(HYPERLINK(K181, CONCATENATE("Сайт")),"")</f>
        <v>Сайт</v>
      </c>
      <c r="K181" t="s">
        <v>321</v>
      </c>
      <c r="L181" t="s">
        <v>1431</v>
      </c>
      <c r="M181" s="23">
        <v>5</v>
      </c>
      <c r="N181" s="23" t="s">
        <v>1286</v>
      </c>
      <c r="O181" s="7" t="s">
        <v>10</v>
      </c>
      <c r="P181" s="7">
        <v>1</v>
      </c>
      <c r="Q181" s="27">
        <v>31</v>
      </c>
      <c r="R181" s="10">
        <f>(S181*T181*U181)/1000000</f>
        <v>4.5157500000000003E-2</v>
      </c>
      <c r="S181" s="34">
        <v>45</v>
      </c>
      <c r="T181" s="34">
        <v>22.3</v>
      </c>
      <c r="U181" s="34">
        <v>45</v>
      </c>
      <c r="V181" s="12" t="s">
        <v>407</v>
      </c>
    </row>
    <row r="182" spans="1:22" x14ac:dyDescent="0.25">
      <c r="A182" s="6" t="s">
        <v>136</v>
      </c>
      <c r="B182" s="6" t="s">
        <v>1086</v>
      </c>
      <c r="C182" s="7" t="s">
        <v>5</v>
      </c>
      <c r="D182" s="9">
        <v>2938.26</v>
      </c>
      <c r="E182" s="7" t="s">
        <v>911</v>
      </c>
      <c r="F182" s="8" t="s">
        <v>30</v>
      </c>
      <c r="G182" s="6" t="s">
        <v>912</v>
      </c>
      <c r="H182" s="6" t="s">
        <v>913</v>
      </c>
      <c r="I182" s="6" t="s">
        <v>914</v>
      </c>
      <c r="J182" s="23" t="str">
        <f>IFERROR(HYPERLINK(K182, CONCATENATE("Сайт")),"")</f>
        <v>Сайт</v>
      </c>
      <c r="K182" t="s">
        <v>322</v>
      </c>
      <c r="L182" t="s">
        <v>1432</v>
      </c>
      <c r="M182" s="23">
        <v>5</v>
      </c>
      <c r="N182" s="23" t="s">
        <v>1286</v>
      </c>
      <c r="O182" s="7" t="s">
        <v>10</v>
      </c>
      <c r="P182" s="7">
        <v>1</v>
      </c>
      <c r="Q182" s="27">
        <v>31</v>
      </c>
      <c r="R182" s="10">
        <f>(S182*T182*U182)/1000000</f>
        <v>4.5157500000000003E-2</v>
      </c>
      <c r="S182" s="34">
        <v>45</v>
      </c>
      <c r="T182" s="34">
        <v>22.3</v>
      </c>
      <c r="U182" s="34">
        <v>45</v>
      </c>
      <c r="V182" s="12" t="s">
        <v>408</v>
      </c>
    </row>
    <row r="183" spans="1:22" x14ac:dyDescent="0.25">
      <c r="A183" s="6" t="s">
        <v>137</v>
      </c>
      <c r="B183" s="6" t="s">
        <v>1087</v>
      </c>
      <c r="C183" s="7" t="s">
        <v>5</v>
      </c>
      <c r="D183" s="9">
        <v>2938.26</v>
      </c>
      <c r="E183" s="7" t="s">
        <v>911</v>
      </c>
      <c r="F183" s="8" t="s">
        <v>30</v>
      </c>
      <c r="G183" s="6" t="s">
        <v>912</v>
      </c>
      <c r="H183" s="6" t="s">
        <v>913</v>
      </c>
      <c r="I183" s="6" t="s">
        <v>914</v>
      </c>
      <c r="J183" s="23" t="str">
        <f>IFERROR(HYPERLINK(K183, CONCATENATE("Сайт")),"")</f>
        <v>Сайт</v>
      </c>
      <c r="K183" t="s">
        <v>323</v>
      </c>
      <c r="L183" t="s">
        <v>1433</v>
      </c>
      <c r="M183" s="23">
        <v>5</v>
      </c>
      <c r="N183" s="23" t="s">
        <v>1286</v>
      </c>
      <c r="O183" s="7" t="s">
        <v>10</v>
      </c>
      <c r="P183" s="7">
        <v>1</v>
      </c>
      <c r="Q183" s="27">
        <v>31</v>
      </c>
      <c r="R183" s="10">
        <f>(S183*T183*U183)/1000000</f>
        <v>4.5157500000000003E-2</v>
      </c>
      <c r="S183" s="34">
        <v>45</v>
      </c>
      <c r="T183" s="34">
        <v>22.3</v>
      </c>
      <c r="U183" s="34">
        <v>45</v>
      </c>
      <c r="V183" s="12" t="s">
        <v>409</v>
      </c>
    </row>
    <row r="184" spans="1:22" x14ac:dyDescent="0.25">
      <c r="A184" s="6" t="s">
        <v>138</v>
      </c>
      <c r="B184" s="6" t="s">
        <v>1088</v>
      </c>
      <c r="C184" s="7" t="s">
        <v>5</v>
      </c>
      <c r="D184" s="9">
        <v>315.18</v>
      </c>
      <c r="E184" s="7" t="s">
        <v>911</v>
      </c>
      <c r="F184" s="8" t="s">
        <v>30</v>
      </c>
      <c r="G184" s="6" t="s">
        <v>912</v>
      </c>
      <c r="H184" s="6" t="s">
        <v>913</v>
      </c>
      <c r="I184" s="6" t="s">
        <v>914</v>
      </c>
      <c r="J184" s="23" t="str">
        <f>IFERROR(HYPERLINK(K184, CONCATENATE("Сайт")),"")</f>
        <v>Сайт</v>
      </c>
      <c r="K184" t="s">
        <v>324</v>
      </c>
      <c r="L184" t="s">
        <v>1434</v>
      </c>
      <c r="M184" s="23">
        <v>2</v>
      </c>
      <c r="N184" s="23" t="s">
        <v>1286</v>
      </c>
      <c r="O184" s="7" t="s">
        <v>10</v>
      </c>
      <c r="P184" s="7">
        <v>1</v>
      </c>
      <c r="Q184" s="27">
        <v>84</v>
      </c>
      <c r="R184" s="10">
        <f>(S184*T184*U184)/1000000</f>
        <v>0.29717100000000002</v>
      </c>
      <c r="S184" s="34">
        <v>89</v>
      </c>
      <c r="T184" s="34">
        <v>63</v>
      </c>
      <c r="U184" s="34">
        <v>53</v>
      </c>
      <c r="V184" s="12" t="s">
        <v>410</v>
      </c>
    </row>
    <row r="185" spans="1:22" x14ac:dyDescent="0.25">
      <c r="A185" s="6" t="s">
        <v>139</v>
      </c>
      <c r="B185" s="6" t="s">
        <v>1089</v>
      </c>
      <c r="C185" s="7" t="s">
        <v>5</v>
      </c>
      <c r="D185" s="9">
        <v>315.18</v>
      </c>
      <c r="E185" s="7" t="s">
        <v>911</v>
      </c>
      <c r="F185" s="8" t="s">
        <v>30</v>
      </c>
      <c r="G185" s="6" t="s">
        <v>912</v>
      </c>
      <c r="H185" s="6" t="s">
        <v>913</v>
      </c>
      <c r="I185" s="6" t="s">
        <v>914</v>
      </c>
      <c r="J185" s="23" t="str">
        <f>IFERROR(HYPERLINK(K185, CONCATENATE("Сайт")),"")</f>
        <v>Сайт</v>
      </c>
      <c r="K185" t="s">
        <v>325</v>
      </c>
      <c r="L185" t="s">
        <v>1435</v>
      </c>
      <c r="M185" s="23">
        <v>2</v>
      </c>
      <c r="N185" s="23" t="s">
        <v>1286</v>
      </c>
      <c r="O185" s="7" t="s">
        <v>10</v>
      </c>
      <c r="P185" s="7">
        <v>1</v>
      </c>
      <c r="Q185" s="27">
        <v>84</v>
      </c>
      <c r="R185" s="10">
        <f>(S185*T185*U185)/1000000</f>
        <v>0.29717100000000002</v>
      </c>
      <c r="S185" s="34">
        <v>89</v>
      </c>
      <c r="T185" s="34">
        <v>63</v>
      </c>
      <c r="U185" s="34">
        <v>53</v>
      </c>
      <c r="V185" s="12" t="s">
        <v>411</v>
      </c>
    </row>
    <row r="186" spans="1:22" x14ac:dyDescent="0.25">
      <c r="A186" s="6" t="s">
        <v>140</v>
      </c>
      <c r="B186" s="6" t="s">
        <v>1090</v>
      </c>
      <c r="C186" s="7" t="s">
        <v>5</v>
      </c>
      <c r="D186" s="9">
        <v>315.18</v>
      </c>
      <c r="E186" s="7" t="s">
        <v>911</v>
      </c>
      <c r="F186" s="8" t="s">
        <v>30</v>
      </c>
      <c r="G186" s="6" t="s">
        <v>912</v>
      </c>
      <c r="H186" s="6" t="s">
        <v>913</v>
      </c>
      <c r="I186" s="6" t="s">
        <v>914</v>
      </c>
      <c r="J186" s="23" t="str">
        <f>IFERROR(HYPERLINK(K186, CONCATENATE("Сайт")),"")</f>
        <v>Сайт</v>
      </c>
      <c r="K186" t="s">
        <v>326</v>
      </c>
      <c r="L186" t="s">
        <v>1436</v>
      </c>
      <c r="M186" s="23">
        <v>2</v>
      </c>
      <c r="N186" s="23" t="s">
        <v>1286</v>
      </c>
      <c r="O186" s="7" t="s">
        <v>10</v>
      </c>
      <c r="P186" s="7">
        <v>1</v>
      </c>
      <c r="Q186" s="27">
        <v>84</v>
      </c>
      <c r="R186" s="10">
        <f>(S186*T186*U186)/1000000</f>
        <v>0.29717100000000002</v>
      </c>
      <c r="S186" s="34">
        <v>89</v>
      </c>
      <c r="T186" s="34">
        <v>63</v>
      </c>
      <c r="U186" s="34">
        <v>53</v>
      </c>
      <c r="V186" s="12" t="s">
        <v>412</v>
      </c>
    </row>
    <row r="187" spans="1:22" x14ac:dyDescent="0.25">
      <c r="A187" s="6" t="s">
        <v>836</v>
      </c>
      <c r="B187" s="6" t="s">
        <v>1091</v>
      </c>
      <c r="C187" s="7" t="s">
        <v>5</v>
      </c>
      <c r="D187" s="9">
        <v>315.18</v>
      </c>
      <c r="E187" s="7" t="s">
        <v>911</v>
      </c>
      <c r="F187" s="8" t="s">
        <v>30</v>
      </c>
      <c r="G187" s="6" t="s">
        <v>912</v>
      </c>
      <c r="H187" s="6" t="s">
        <v>913</v>
      </c>
      <c r="I187" s="6" t="s">
        <v>914</v>
      </c>
      <c r="J187" s="23"/>
      <c r="K187"/>
      <c r="L187"/>
      <c r="M187" s="23">
        <v>2</v>
      </c>
      <c r="N187" s="23" t="s">
        <v>1286</v>
      </c>
      <c r="O187" s="7" t="s">
        <v>10</v>
      </c>
      <c r="P187" s="7">
        <v>1</v>
      </c>
      <c r="Q187" s="27"/>
      <c r="R187" s="10"/>
      <c r="S187" s="34"/>
      <c r="T187" s="34"/>
      <c r="U187" s="34"/>
      <c r="V187" s="12"/>
    </row>
    <row r="188" spans="1:22" x14ac:dyDescent="0.25">
      <c r="A188" s="6" t="s">
        <v>141</v>
      </c>
      <c r="B188" s="6" t="s">
        <v>1092</v>
      </c>
      <c r="C188" s="7" t="s">
        <v>5</v>
      </c>
      <c r="D188" s="9">
        <v>315.18</v>
      </c>
      <c r="E188" s="7" t="s">
        <v>911</v>
      </c>
      <c r="F188" s="8" t="s">
        <v>30</v>
      </c>
      <c r="G188" s="6" t="s">
        <v>912</v>
      </c>
      <c r="H188" s="6" t="s">
        <v>913</v>
      </c>
      <c r="I188" s="6" t="s">
        <v>914</v>
      </c>
      <c r="J188" s="23" t="str">
        <f>IFERROR(HYPERLINK(K188, CONCATENATE("Сайт")),"")</f>
        <v>Сайт</v>
      </c>
      <c r="K188" t="s">
        <v>327</v>
      </c>
      <c r="L188" t="s">
        <v>1437</v>
      </c>
      <c r="M188" s="23">
        <v>2</v>
      </c>
      <c r="N188" s="23" t="s">
        <v>1286</v>
      </c>
      <c r="O188" s="7" t="s">
        <v>10</v>
      </c>
      <c r="P188" s="7">
        <v>1</v>
      </c>
      <c r="Q188" s="27">
        <v>84</v>
      </c>
      <c r="R188" s="10">
        <f>(S188*T188*U188)/1000000</f>
        <v>0.29717100000000002</v>
      </c>
      <c r="S188" s="34">
        <v>89</v>
      </c>
      <c r="T188" s="34">
        <v>63</v>
      </c>
      <c r="U188" s="34">
        <v>53</v>
      </c>
      <c r="V188" s="12" t="s">
        <v>413</v>
      </c>
    </row>
    <row r="189" spans="1:22" x14ac:dyDescent="0.25">
      <c r="A189" s="6" t="s">
        <v>837</v>
      </c>
      <c r="B189" s="6" t="s">
        <v>1093</v>
      </c>
      <c r="C189" s="7" t="s">
        <v>5</v>
      </c>
      <c r="D189" s="9">
        <v>315.18</v>
      </c>
      <c r="E189" s="7" t="s">
        <v>911</v>
      </c>
      <c r="F189" s="8" t="s">
        <v>30</v>
      </c>
      <c r="G189" s="6" t="s">
        <v>912</v>
      </c>
      <c r="H189" s="6" t="s">
        <v>913</v>
      </c>
      <c r="I189" s="6" t="s">
        <v>914</v>
      </c>
      <c r="J189" s="23"/>
      <c r="K189"/>
      <c r="L189"/>
      <c r="M189" s="23">
        <v>2</v>
      </c>
      <c r="N189" s="23" t="s">
        <v>1286</v>
      </c>
      <c r="O189" s="7" t="s">
        <v>10</v>
      </c>
      <c r="P189" s="7">
        <v>1</v>
      </c>
      <c r="Q189" s="27"/>
      <c r="R189" s="10"/>
      <c r="S189" s="34"/>
      <c r="T189" s="34"/>
      <c r="U189" s="34"/>
      <c r="V189" s="12"/>
    </row>
    <row r="190" spans="1:22" x14ac:dyDescent="0.25">
      <c r="A190" s="6" t="s">
        <v>142</v>
      </c>
      <c r="B190" s="6" t="s">
        <v>1094</v>
      </c>
      <c r="C190" s="7" t="s">
        <v>5</v>
      </c>
      <c r="D190" s="9">
        <v>1311.54</v>
      </c>
      <c r="E190" s="7" t="s">
        <v>911</v>
      </c>
      <c r="F190" s="8" t="s">
        <v>30</v>
      </c>
      <c r="G190" s="6" t="s">
        <v>912</v>
      </c>
      <c r="H190" s="6" t="s">
        <v>913</v>
      </c>
      <c r="I190" s="6" t="s">
        <v>914</v>
      </c>
      <c r="J190" s="23" t="str">
        <f>IFERROR(HYPERLINK(K190, CONCATENATE("Сайт")),"")</f>
        <v>Сайт</v>
      </c>
      <c r="K190" t="s">
        <v>328</v>
      </c>
      <c r="L190" t="s">
        <v>1438</v>
      </c>
      <c r="M190" s="23">
        <v>5</v>
      </c>
      <c r="N190" s="23" t="s">
        <v>1285</v>
      </c>
      <c r="O190" s="7" t="s">
        <v>10</v>
      </c>
      <c r="P190" s="7">
        <v>1</v>
      </c>
      <c r="Q190" s="27">
        <v>10.9</v>
      </c>
      <c r="R190" s="10">
        <f>(S190*T190*U190)/1000000</f>
        <v>2.5087499999999999E-2</v>
      </c>
      <c r="S190" s="34">
        <v>45</v>
      </c>
      <c r="T190" s="34">
        <v>22.3</v>
      </c>
      <c r="U190" s="34">
        <v>25</v>
      </c>
      <c r="V190" s="12" t="s">
        <v>414</v>
      </c>
    </row>
    <row r="191" spans="1:22" x14ac:dyDescent="0.25">
      <c r="A191" s="6" t="s">
        <v>143</v>
      </c>
      <c r="B191" s="6" t="s">
        <v>1095</v>
      </c>
      <c r="C191" s="7" t="s">
        <v>5</v>
      </c>
      <c r="D191" s="9">
        <v>1311.54</v>
      </c>
      <c r="E191" s="7" t="s">
        <v>911</v>
      </c>
      <c r="F191" s="8" t="s">
        <v>30</v>
      </c>
      <c r="G191" s="6" t="s">
        <v>912</v>
      </c>
      <c r="H191" s="6" t="s">
        <v>913</v>
      </c>
      <c r="I191" s="6" t="s">
        <v>914</v>
      </c>
      <c r="J191" s="23" t="str">
        <f>IFERROR(HYPERLINK(K191, CONCATENATE("Сайт")),"")</f>
        <v>Сайт</v>
      </c>
      <c r="K191" t="s">
        <v>329</v>
      </c>
      <c r="L191" t="s">
        <v>1439</v>
      </c>
      <c r="M191" s="23">
        <v>5</v>
      </c>
      <c r="N191" s="23" t="s">
        <v>1285</v>
      </c>
      <c r="O191" s="7" t="s">
        <v>10</v>
      </c>
      <c r="P191" s="7">
        <v>1</v>
      </c>
      <c r="Q191" s="27">
        <v>10.9</v>
      </c>
      <c r="R191" s="10">
        <f>(S191*T191*U191)/1000000</f>
        <v>2.5087499999999999E-2</v>
      </c>
      <c r="S191" s="34">
        <v>45</v>
      </c>
      <c r="T191" s="34">
        <v>22.3</v>
      </c>
      <c r="U191" s="34">
        <v>25</v>
      </c>
      <c r="V191" s="12" t="s">
        <v>415</v>
      </c>
    </row>
    <row r="192" spans="1:22" x14ac:dyDescent="0.25">
      <c r="A192" s="6" t="s">
        <v>144</v>
      </c>
      <c r="B192" s="6" t="s">
        <v>1096</v>
      </c>
      <c r="C192" s="7" t="s">
        <v>5</v>
      </c>
      <c r="D192" s="9">
        <v>1311.54</v>
      </c>
      <c r="E192" s="7" t="s">
        <v>911</v>
      </c>
      <c r="F192" s="8" t="s">
        <v>30</v>
      </c>
      <c r="G192" s="6" t="s">
        <v>912</v>
      </c>
      <c r="H192" s="6" t="s">
        <v>913</v>
      </c>
      <c r="I192" s="6" t="s">
        <v>914</v>
      </c>
      <c r="J192" s="23" t="str">
        <f>IFERROR(HYPERLINK(K192, CONCATENATE("Сайт")),"")</f>
        <v>Сайт</v>
      </c>
      <c r="K192" t="s">
        <v>330</v>
      </c>
      <c r="L192" t="s">
        <v>1440</v>
      </c>
      <c r="M192" s="23">
        <v>5</v>
      </c>
      <c r="N192" s="23" t="s">
        <v>1285</v>
      </c>
      <c r="O192" s="7" t="s">
        <v>10</v>
      </c>
      <c r="P192" s="7">
        <v>1</v>
      </c>
      <c r="Q192" s="27">
        <v>10.9</v>
      </c>
      <c r="R192" s="10">
        <f>(S192*T192*U192)/1000000</f>
        <v>2.5087499999999999E-2</v>
      </c>
      <c r="S192" s="34">
        <v>45</v>
      </c>
      <c r="T192" s="34">
        <v>22.3</v>
      </c>
      <c r="U192" s="34">
        <v>25</v>
      </c>
      <c r="V192" s="12" t="s">
        <v>416</v>
      </c>
    </row>
    <row r="193" spans="1:22" x14ac:dyDescent="0.25">
      <c r="A193" s="6" t="s">
        <v>838</v>
      </c>
      <c r="B193" s="6" t="s">
        <v>1097</v>
      </c>
      <c r="C193" s="7" t="s">
        <v>5</v>
      </c>
      <c r="D193" s="9">
        <v>1311.54</v>
      </c>
      <c r="E193" s="7" t="s">
        <v>911</v>
      </c>
      <c r="F193" s="8" t="s">
        <v>30</v>
      </c>
      <c r="G193" s="6" t="s">
        <v>912</v>
      </c>
      <c r="H193" s="6" t="s">
        <v>913</v>
      </c>
      <c r="I193" s="6" t="s">
        <v>914</v>
      </c>
      <c r="J193" s="23"/>
      <c r="K193"/>
      <c r="L193"/>
      <c r="M193" s="23">
        <v>5</v>
      </c>
      <c r="N193" s="23" t="s">
        <v>1285</v>
      </c>
      <c r="O193" s="7" t="s">
        <v>1287</v>
      </c>
      <c r="P193" s="7">
        <v>1</v>
      </c>
      <c r="Q193" s="27"/>
      <c r="R193" s="10"/>
      <c r="S193" s="34"/>
      <c r="T193" s="34"/>
      <c r="U193" s="34"/>
      <c r="V193" s="12"/>
    </row>
    <row r="194" spans="1:22" x14ac:dyDescent="0.25">
      <c r="A194" s="6" t="s">
        <v>145</v>
      </c>
      <c r="B194" s="6" t="s">
        <v>1098</v>
      </c>
      <c r="C194" s="7" t="s">
        <v>5</v>
      </c>
      <c r="D194" s="9">
        <v>1311.54</v>
      </c>
      <c r="E194" s="7" t="s">
        <v>911</v>
      </c>
      <c r="F194" s="8" t="s">
        <v>30</v>
      </c>
      <c r="G194" s="6" t="s">
        <v>912</v>
      </c>
      <c r="H194" s="6" t="s">
        <v>913</v>
      </c>
      <c r="I194" s="6" t="s">
        <v>914</v>
      </c>
      <c r="J194" s="23" t="str">
        <f>IFERROR(HYPERLINK(K194, CONCATENATE("Сайт")),"")</f>
        <v>Сайт</v>
      </c>
      <c r="K194" t="s">
        <v>331</v>
      </c>
      <c r="L194" t="s">
        <v>1441</v>
      </c>
      <c r="M194" s="23">
        <v>5</v>
      </c>
      <c r="N194" s="23" t="s">
        <v>1285</v>
      </c>
      <c r="O194" s="7" t="s">
        <v>10</v>
      </c>
      <c r="P194" s="7">
        <v>1</v>
      </c>
      <c r="Q194" s="27">
        <v>10.9</v>
      </c>
      <c r="R194" s="10">
        <f>(S194*T194*U194)/1000000</f>
        <v>2.5087499999999999E-2</v>
      </c>
      <c r="S194" s="34">
        <v>45</v>
      </c>
      <c r="T194" s="34">
        <v>22.3</v>
      </c>
      <c r="U194" s="34">
        <v>25</v>
      </c>
      <c r="V194" s="12" t="s">
        <v>417</v>
      </c>
    </row>
    <row r="195" spans="1:22" x14ac:dyDescent="0.25">
      <c r="A195" s="6" t="s">
        <v>839</v>
      </c>
      <c r="B195" s="6" t="s">
        <v>1099</v>
      </c>
      <c r="C195" s="7" t="s">
        <v>5</v>
      </c>
      <c r="D195" s="9">
        <v>1311.54</v>
      </c>
      <c r="E195" s="7" t="s">
        <v>911</v>
      </c>
      <c r="F195" s="8" t="s">
        <v>30</v>
      </c>
      <c r="G195" s="6" t="s">
        <v>912</v>
      </c>
      <c r="H195" s="6" t="s">
        <v>913</v>
      </c>
      <c r="I195" s="6" t="s">
        <v>914</v>
      </c>
      <c r="J195" s="23"/>
      <c r="K195"/>
      <c r="L195"/>
      <c r="M195" s="23">
        <v>5</v>
      </c>
      <c r="N195" s="23" t="s">
        <v>1285</v>
      </c>
      <c r="O195" s="7" t="s">
        <v>1287</v>
      </c>
      <c r="P195" s="7">
        <v>1</v>
      </c>
      <c r="Q195" s="27"/>
      <c r="R195" s="10"/>
      <c r="S195" s="34"/>
      <c r="T195" s="34"/>
      <c r="U195" s="34"/>
      <c r="V195" s="12"/>
    </row>
    <row r="196" spans="1:22" x14ac:dyDescent="0.25">
      <c r="A196" s="6" t="s">
        <v>146</v>
      </c>
      <c r="B196" s="6" t="s">
        <v>1100</v>
      </c>
      <c r="C196" s="7" t="s">
        <v>5</v>
      </c>
      <c r="D196" s="9">
        <v>1128.54</v>
      </c>
      <c r="E196" s="7" t="s">
        <v>911</v>
      </c>
      <c r="F196" s="8" t="s">
        <v>30</v>
      </c>
      <c r="G196" s="6" t="s">
        <v>912</v>
      </c>
      <c r="H196" s="6" t="s">
        <v>913</v>
      </c>
      <c r="I196" s="6" t="s">
        <v>914</v>
      </c>
      <c r="J196" s="23" t="str">
        <f>IFERROR(HYPERLINK(K196, CONCATENATE("Сайт")),"")</f>
        <v>Сайт</v>
      </c>
      <c r="K196" t="s">
        <v>332</v>
      </c>
      <c r="L196" t="s">
        <v>1442</v>
      </c>
      <c r="M196" s="23">
        <v>5</v>
      </c>
      <c r="N196" s="23" t="s">
        <v>1285</v>
      </c>
      <c r="O196" s="7" t="s">
        <v>10</v>
      </c>
      <c r="P196" s="7">
        <v>1</v>
      </c>
      <c r="Q196" s="27">
        <v>14</v>
      </c>
      <c r="R196" s="10">
        <f>(S196*T196*U196)/1000000</f>
        <v>2.5087499999999999E-2</v>
      </c>
      <c r="S196" s="34">
        <v>45</v>
      </c>
      <c r="T196" s="34">
        <v>22.3</v>
      </c>
      <c r="U196" s="34">
        <v>25</v>
      </c>
      <c r="V196" s="12" t="s">
        <v>418</v>
      </c>
    </row>
    <row r="197" spans="1:22" x14ac:dyDescent="0.25">
      <c r="A197" s="6" t="s">
        <v>147</v>
      </c>
      <c r="B197" s="6" t="s">
        <v>1101</v>
      </c>
      <c r="C197" s="7" t="s">
        <v>5</v>
      </c>
      <c r="D197" s="9">
        <v>1128.54</v>
      </c>
      <c r="E197" s="7" t="s">
        <v>911</v>
      </c>
      <c r="F197" s="8" t="s">
        <v>30</v>
      </c>
      <c r="G197" s="6" t="s">
        <v>912</v>
      </c>
      <c r="H197" s="6" t="s">
        <v>913</v>
      </c>
      <c r="I197" s="6" t="s">
        <v>914</v>
      </c>
      <c r="J197" s="23" t="str">
        <f>IFERROR(HYPERLINK(K197, CONCATENATE("Сайт")),"")</f>
        <v>Сайт</v>
      </c>
      <c r="K197" t="s">
        <v>333</v>
      </c>
      <c r="L197" t="s">
        <v>1443</v>
      </c>
      <c r="M197" s="23">
        <v>5</v>
      </c>
      <c r="N197" s="23" t="s">
        <v>1285</v>
      </c>
      <c r="O197" s="7" t="s">
        <v>10</v>
      </c>
      <c r="P197" s="7">
        <v>1</v>
      </c>
      <c r="Q197" s="27">
        <v>14</v>
      </c>
      <c r="R197" s="10">
        <f>(S197*T197*U197)/1000000</f>
        <v>2.5087499999999999E-2</v>
      </c>
      <c r="S197" s="34">
        <v>45</v>
      </c>
      <c r="T197" s="34">
        <v>22.3</v>
      </c>
      <c r="U197" s="34">
        <v>25</v>
      </c>
      <c r="V197" s="12" t="s">
        <v>419</v>
      </c>
    </row>
    <row r="198" spans="1:22" x14ac:dyDescent="0.25">
      <c r="A198" s="6" t="s">
        <v>148</v>
      </c>
      <c r="B198" s="6" t="s">
        <v>1102</v>
      </c>
      <c r="C198" s="7" t="s">
        <v>5</v>
      </c>
      <c r="D198" s="9">
        <v>1128.54</v>
      </c>
      <c r="E198" s="7" t="s">
        <v>911</v>
      </c>
      <c r="F198" s="8" t="s">
        <v>30</v>
      </c>
      <c r="G198" s="6" t="s">
        <v>912</v>
      </c>
      <c r="H198" s="6" t="s">
        <v>913</v>
      </c>
      <c r="I198" s="6" t="s">
        <v>914</v>
      </c>
      <c r="J198" s="23" t="str">
        <f>IFERROR(HYPERLINK(K198, CONCATENATE("Сайт")),"")</f>
        <v>Сайт</v>
      </c>
      <c r="K198" t="s">
        <v>334</v>
      </c>
      <c r="L198" t="s">
        <v>1444</v>
      </c>
      <c r="M198" s="23">
        <v>5</v>
      </c>
      <c r="N198" s="23" t="s">
        <v>1285</v>
      </c>
      <c r="O198" s="7" t="s">
        <v>10</v>
      </c>
      <c r="P198" s="7">
        <v>1</v>
      </c>
      <c r="Q198" s="27">
        <v>14</v>
      </c>
      <c r="R198" s="10">
        <f>(S198*T198*U198)/1000000</f>
        <v>2.5087499999999999E-2</v>
      </c>
      <c r="S198" s="34">
        <v>45</v>
      </c>
      <c r="T198" s="34">
        <v>22.3</v>
      </c>
      <c r="U198" s="34">
        <v>25</v>
      </c>
      <c r="V198" s="12" t="s">
        <v>420</v>
      </c>
    </row>
    <row r="199" spans="1:22" x14ac:dyDescent="0.25">
      <c r="A199" s="6" t="s">
        <v>840</v>
      </c>
      <c r="B199" s="6" t="s">
        <v>1103</v>
      </c>
      <c r="C199" s="7" t="s">
        <v>5</v>
      </c>
      <c r="D199" s="9">
        <v>1128.54</v>
      </c>
      <c r="E199" s="7" t="s">
        <v>911</v>
      </c>
      <c r="F199" s="8" t="s">
        <v>30</v>
      </c>
      <c r="G199" s="6" t="s">
        <v>912</v>
      </c>
      <c r="H199" s="6" t="s">
        <v>913</v>
      </c>
      <c r="I199" s="6" t="s">
        <v>914</v>
      </c>
      <c r="J199" s="23"/>
      <c r="K199"/>
      <c r="L199"/>
      <c r="M199" s="23">
        <v>5</v>
      </c>
      <c r="N199" s="23" t="s">
        <v>1285</v>
      </c>
      <c r="O199" s="7" t="s">
        <v>10</v>
      </c>
      <c r="P199" s="7">
        <v>1</v>
      </c>
      <c r="Q199" s="27"/>
      <c r="R199" s="10"/>
      <c r="S199" s="34"/>
      <c r="T199" s="34"/>
      <c r="U199" s="34"/>
      <c r="V199" s="12"/>
    </row>
    <row r="200" spans="1:22" x14ac:dyDescent="0.25">
      <c r="A200" s="6" t="s">
        <v>149</v>
      </c>
      <c r="B200" s="6" t="s">
        <v>1104</v>
      </c>
      <c r="C200" s="7" t="s">
        <v>5</v>
      </c>
      <c r="D200" s="9">
        <v>1128.54</v>
      </c>
      <c r="E200" s="7" t="s">
        <v>911</v>
      </c>
      <c r="F200" s="8" t="s">
        <v>30</v>
      </c>
      <c r="G200" s="6" t="s">
        <v>912</v>
      </c>
      <c r="H200" s="6" t="s">
        <v>913</v>
      </c>
      <c r="I200" s="6" t="s">
        <v>914</v>
      </c>
      <c r="J200" s="23" t="str">
        <f>IFERROR(HYPERLINK(K200, CONCATENATE("Сайт")),"")</f>
        <v>Сайт</v>
      </c>
      <c r="K200" t="s">
        <v>335</v>
      </c>
      <c r="L200" t="s">
        <v>1445</v>
      </c>
      <c r="M200" s="23">
        <v>5</v>
      </c>
      <c r="N200" s="23" t="s">
        <v>1285</v>
      </c>
      <c r="O200" s="7" t="s">
        <v>10</v>
      </c>
      <c r="P200" s="7">
        <v>1</v>
      </c>
      <c r="Q200" s="27">
        <v>14</v>
      </c>
      <c r="R200" s="10">
        <f>(S200*T200*U200)/1000000</f>
        <v>2.5087499999999999E-2</v>
      </c>
      <c r="S200" s="34">
        <v>45</v>
      </c>
      <c r="T200" s="34">
        <v>22.3</v>
      </c>
      <c r="U200" s="34">
        <v>25</v>
      </c>
      <c r="V200" s="12" t="s">
        <v>421</v>
      </c>
    </row>
    <row r="201" spans="1:22" x14ac:dyDescent="0.25">
      <c r="A201" s="6" t="s">
        <v>841</v>
      </c>
      <c r="B201" s="6" t="s">
        <v>1105</v>
      </c>
      <c r="C201" s="7" t="s">
        <v>5</v>
      </c>
      <c r="D201" s="9">
        <v>1128.54</v>
      </c>
      <c r="E201" s="7" t="s">
        <v>911</v>
      </c>
      <c r="F201" s="8" t="s">
        <v>30</v>
      </c>
      <c r="G201" s="6" t="s">
        <v>912</v>
      </c>
      <c r="H201" s="6" t="s">
        <v>913</v>
      </c>
      <c r="I201" s="6" t="s">
        <v>914</v>
      </c>
      <c r="J201" s="23"/>
      <c r="K201"/>
      <c r="L201"/>
      <c r="M201" s="23">
        <v>5</v>
      </c>
      <c r="N201" s="23" t="s">
        <v>1285</v>
      </c>
      <c r="O201" s="7" t="s">
        <v>10</v>
      </c>
      <c r="P201" s="7">
        <v>1</v>
      </c>
      <c r="Q201" s="27"/>
      <c r="R201" s="10"/>
      <c r="S201" s="34"/>
      <c r="T201" s="34"/>
      <c r="U201" s="34"/>
      <c r="V201" s="12"/>
    </row>
    <row r="202" spans="1:22" x14ac:dyDescent="0.25">
      <c r="A202" s="6" t="s">
        <v>150</v>
      </c>
      <c r="B202" s="6" t="s">
        <v>1106</v>
      </c>
      <c r="C202" s="7" t="s">
        <v>5</v>
      </c>
      <c r="D202" s="9">
        <v>1514.88</v>
      </c>
      <c r="E202" s="7" t="s">
        <v>911</v>
      </c>
      <c r="F202" s="8" t="s">
        <v>30</v>
      </c>
      <c r="G202" s="6" t="s">
        <v>912</v>
      </c>
      <c r="H202" s="6" t="s">
        <v>913</v>
      </c>
      <c r="I202" s="6" t="s">
        <v>914</v>
      </c>
      <c r="J202" s="23" t="str">
        <f>IFERROR(HYPERLINK(K202, CONCATENATE("Сайт")),"")</f>
        <v>Сайт</v>
      </c>
      <c r="K202" t="s">
        <v>336</v>
      </c>
      <c r="L202" t="s">
        <v>1446</v>
      </c>
      <c r="M202" s="23">
        <v>5</v>
      </c>
      <c r="N202" s="23" t="s">
        <v>1285</v>
      </c>
      <c r="O202" s="7" t="s">
        <v>10</v>
      </c>
      <c r="P202" s="7">
        <v>1</v>
      </c>
      <c r="Q202" s="27">
        <v>12.8</v>
      </c>
      <c r="R202" s="10">
        <f>(S202*T202*U202)/1000000</f>
        <v>2.5087499999999999E-2</v>
      </c>
      <c r="S202" s="34">
        <v>45</v>
      </c>
      <c r="T202" s="34">
        <v>22.3</v>
      </c>
      <c r="U202" s="34">
        <v>25</v>
      </c>
      <c r="V202" s="12" t="s">
        <v>422</v>
      </c>
    </row>
    <row r="203" spans="1:22" x14ac:dyDescent="0.25">
      <c r="A203" s="6" t="s">
        <v>151</v>
      </c>
      <c r="B203" s="6" t="s">
        <v>1107</v>
      </c>
      <c r="C203" s="7" t="s">
        <v>5</v>
      </c>
      <c r="D203" s="9">
        <v>1514.88</v>
      </c>
      <c r="E203" s="7" t="s">
        <v>911</v>
      </c>
      <c r="F203" s="8" t="s">
        <v>30</v>
      </c>
      <c r="G203" s="6" t="s">
        <v>912</v>
      </c>
      <c r="H203" s="6" t="s">
        <v>913</v>
      </c>
      <c r="I203" s="6" t="s">
        <v>914</v>
      </c>
      <c r="J203" s="23" t="str">
        <f>IFERROR(HYPERLINK(K203, CONCATENATE("Сайт")),"")</f>
        <v>Сайт</v>
      </c>
      <c r="K203" t="s">
        <v>337</v>
      </c>
      <c r="L203" t="s">
        <v>1447</v>
      </c>
      <c r="M203" s="23">
        <v>5</v>
      </c>
      <c r="N203" s="23" t="s">
        <v>1285</v>
      </c>
      <c r="O203" s="7" t="s">
        <v>10</v>
      </c>
      <c r="P203" s="7">
        <v>1</v>
      </c>
      <c r="Q203" s="27">
        <v>12.8</v>
      </c>
      <c r="R203" s="10">
        <f>(S203*T203*U203)/1000000</f>
        <v>2.5087499999999999E-2</v>
      </c>
      <c r="S203" s="34">
        <v>45</v>
      </c>
      <c r="T203" s="34">
        <v>22.3</v>
      </c>
      <c r="U203" s="34">
        <v>25</v>
      </c>
      <c r="V203" s="12" t="s">
        <v>423</v>
      </c>
    </row>
    <row r="204" spans="1:22" x14ac:dyDescent="0.25">
      <c r="A204" s="6" t="s">
        <v>152</v>
      </c>
      <c r="B204" s="6" t="s">
        <v>1108</v>
      </c>
      <c r="C204" s="7" t="s">
        <v>5</v>
      </c>
      <c r="D204" s="9">
        <v>1514.88</v>
      </c>
      <c r="E204" s="7" t="s">
        <v>911</v>
      </c>
      <c r="F204" s="8" t="s">
        <v>30</v>
      </c>
      <c r="G204" s="6" t="s">
        <v>912</v>
      </c>
      <c r="H204" s="6" t="s">
        <v>913</v>
      </c>
      <c r="I204" s="6" t="s">
        <v>914</v>
      </c>
      <c r="J204" s="23" t="str">
        <f>IFERROR(HYPERLINK(K204, CONCATENATE("Сайт")),"")</f>
        <v>Сайт</v>
      </c>
      <c r="K204" t="s">
        <v>338</v>
      </c>
      <c r="L204" t="s">
        <v>1448</v>
      </c>
      <c r="M204" s="23">
        <v>5</v>
      </c>
      <c r="N204" s="23" t="s">
        <v>1285</v>
      </c>
      <c r="O204" s="7" t="s">
        <v>10</v>
      </c>
      <c r="P204" s="7">
        <v>1</v>
      </c>
      <c r="Q204" s="27">
        <v>12.8</v>
      </c>
      <c r="R204" s="10">
        <f>(S204*T204*U204)/1000000</f>
        <v>2.5087499999999999E-2</v>
      </c>
      <c r="S204" s="34">
        <v>45</v>
      </c>
      <c r="T204" s="34">
        <v>22.3</v>
      </c>
      <c r="U204" s="34">
        <v>25</v>
      </c>
      <c r="V204" s="12" t="s">
        <v>424</v>
      </c>
    </row>
    <row r="205" spans="1:22" x14ac:dyDescent="0.25">
      <c r="A205" s="6" t="s">
        <v>842</v>
      </c>
      <c r="B205" s="6" t="s">
        <v>1109</v>
      </c>
      <c r="C205" s="7" t="s">
        <v>5</v>
      </c>
      <c r="D205" s="9">
        <v>1514.88</v>
      </c>
      <c r="E205" s="7" t="s">
        <v>911</v>
      </c>
      <c r="F205" s="8" t="s">
        <v>30</v>
      </c>
      <c r="G205" s="6" t="s">
        <v>912</v>
      </c>
      <c r="H205" s="6" t="s">
        <v>913</v>
      </c>
      <c r="I205" s="6" t="s">
        <v>914</v>
      </c>
      <c r="J205" s="23"/>
      <c r="K205"/>
      <c r="L205"/>
      <c r="M205" s="23">
        <v>5</v>
      </c>
      <c r="N205" s="23" t="s">
        <v>1285</v>
      </c>
      <c r="O205" s="7" t="s">
        <v>10</v>
      </c>
      <c r="P205" s="7">
        <v>1</v>
      </c>
      <c r="Q205" s="27"/>
      <c r="R205" s="10"/>
      <c r="S205" s="34"/>
      <c r="T205" s="34"/>
      <c r="U205" s="34"/>
      <c r="V205" s="12"/>
    </row>
    <row r="206" spans="1:22" x14ac:dyDescent="0.25">
      <c r="A206" s="6" t="s">
        <v>153</v>
      </c>
      <c r="B206" s="6" t="s">
        <v>1110</v>
      </c>
      <c r="C206" s="7" t="s">
        <v>5</v>
      </c>
      <c r="D206" s="9">
        <v>1514.88</v>
      </c>
      <c r="E206" s="7" t="s">
        <v>911</v>
      </c>
      <c r="F206" s="8" t="s">
        <v>30</v>
      </c>
      <c r="G206" s="6" t="s">
        <v>912</v>
      </c>
      <c r="H206" s="6" t="s">
        <v>913</v>
      </c>
      <c r="I206" s="6" t="s">
        <v>914</v>
      </c>
      <c r="J206" s="23" t="str">
        <f>IFERROR(HYPERLINK(K206, CONCATENATE("Сайт")),"")</f>
        <v>Сайт</v>
      </c>
      <c r="K206" t="s">
        <v>339</v>
      </c>
      <c r="L206" t="s">
        <v>1449</v>
      </c>
      <c r="M206" s="23">
        <v>5</v>
      </c>
      <c r="N206" s="23" t="s">
        <v>1285</v>
      </c>
      <c r="O206" s="7" t="s">
        <v>10</v>
      </c>
      <c r="P206" s="7">
        <v>1</v>
      </c>
      <c r="Q206" s="27">
        <v>12.8</v>
      </c>
      <c r="R206" s="10">
        <f>(S206*T206*U206)/1000000</f>
        <v>2.5087499999999999E-2</v>
      </c>
      <c r="S206" s="34">
        <v>45</v>
      </c>
      <c r="T206" s="34">
        <v>22.3</v>
      </c>
      <c r="U206" s="34">
        <v>25</v>
      </c>
      <c r="V206" s="12" t="s">
        <v>425</v>
      </c>
    </row>
    <row r="207" spans="1:22" x14ac:dyDescent="0.25">
      <c r="A207" s="6" t="s">
        <v>843</v>
      </c>
      <c r="B207" s="6" t="s">
        <v>1111</v>
      </c>
      <c r="C207" s="7" t="s">
        <v>5</v>
      </c>
      <c r="D207" s="9">
        <v>1514.88</v>
      </c>
      <c r="E207" s="7" t="s">
        <v>911</v>
      </c>
      <c r="F207" s="8" t="s">
        <v>30</v>
      </c>
      <c r="G207" s="6" t="s">
        <v>912</v>
      </c>
      <c r="H207" s="6" t="s">
        <v>913</v>
      </c>
      <c r="I207" s="6" t="s">
        <v>914</v>
      </c>
      <c r="J207" s="23"/>
      <c r="K207"/>
      <c r="L207"/>
      <c r="M207" s="23">
        <v>5</v>
      </c>
      <c r="N207" s="23" t="s">
        <v>1285</v>
      </c>
      <c r="O207" s="7" t="s">
        <v>10</v>
      </c>
      <c r="P207" s="7">
        <v>1</v>
      </c>
      <c r="Q207" s="27"/>
      <c r="R207" s="10"/>
      <c r="S207" s="34"/>
      <c r="T207" s="34"/>
      <c r="U207" s="34"/>
      <c r="V207" s="12"/>
    </row>
    <row r="208" spans="1:22" x14ac:dyDescent="0.25">
      <c r="A208" s="6" t="s">
        <v>154</v>
      </c>
      <c r="B208" s="6" t="s">
        <v>1112</v>
      </c>
      <c r="C208" s="7" t="s">
        <v>5</v>
      </c>
      <c r="D208" s="9">
        <v>2429.91</v>
      </c>
      <c r="E208" s="7" t="s">
        <v>911</v>
      </c>
      <c r="F208" s="8" t="s">
        <v>30</v>
      </c>
      <c r="G208" s="6" t="s">
        <v>912</v>
      </c>
      <c r="H208" s="6" t="s">
        <v>913</v>
      </c>
      <c r="I208" s="6" t="s">
        <v>914</v>
      </c>
      <c r="J208" s="23" t="str">
        <f>IFERROR(HYPERLINK(K208, CONCATENATE("Сайт")),"")</f>
        <v>Сайт</v>
      </c>
      <c r="K208" t="s">
        <v>340</v>
      </c>
      <c r="L208" t="s">
        <v>1450</v>
      </c>
      <c r="M208" s="23">
        <v>5</v>
      </c>
      <c r="N208" s="23" t="s">
        <v>1285</v>
      </c>
      <c r="O208" s="7" t="s">
        <v>10</v>
      </c>
      <c r="P208" s="7">
        <v>1</v>
      </c>
      <c r="Q208" s="27">
        <v>39.1</v>
      </c>
      <c r="R208" s="10">
        <f>(S208*T208*U208)/1000000</f>
        <v>0.15353549999999999</v>
      </c>
      <c r="S208" s="34">
        <v>45</v>
      </c>
      <c r="T208" s="34">
        <v>22.3</v>
      </c>
      <c r="U208" s="34">
        <v>153</v>
      </c>
      <c r="V208" s="12" t="s">
        <v>426</v>
      </c>
    </row>
    <row r="209" spans="1:22" x14ac:dyDescent="0.25">
      <c r="A209" s="6" t="s">
        <v>155</v>
      </c>
      <c r="B209" s="6" t="s">
        <v>1113</v>
      </c>
      <c r="C209" s="7" t="s">
        <v>5</v>
      </c>
      <c r="D209" s="9">
        <v>3954.96</v>
      </c>
      <c r="E209" s="7" t="s">
        <v>911</v>
      </c>
      <c r="F209" s="8" t="s">
        <v>30</v>
      </c>
      <c r="G209" s="6" t="s">
        <v>912</v>
      </c>
      <c r="H209" s="6" t="s">
        <v>913</v>
      </c>
      <c r="I209" s="6" t="s">
        <v>914</v>
      </c>
      <c r="J209" s="23" t="str">
        <f>IFERROR(HYPERLINK(K209, CONCATENATE("Сайт")),"")</f>
        <v>Сайт</v>
      </c>
      <c r="K209" t="s">
        <v>341</v>
      </c>
      <c r="L209" t="s">
        <v>1451</v>
      </c>
      <c r="M209" s="23">
        <v>5</v>
      </c>
      <c r="N209" s="23" t="s">
        <v>1286</v>
      </c>
      <c r="O209" s="7" t="s">
        <v>10</v>
      </c>
      <c r="P209" s="7">
        <v>1</v>
      </c>
      <c r="Q209" s="27">
        <v>35.6</v>
      </c>
      <c r="R209" s="10">
        <f>(S209*T209*U209)/1000000</f>
        <v>4.5157500000000003E-2</v>
      </c>
      <c r="S209" s="34">
        <v>45</v>
      </c>
      <c r="T209" s="34">
        <v>22.3</v>
      </c>
      <c r="U209" s="34">
        <v>45</v>
      </c>
      <c r="V209" s="12" t="s">
        <v>427</v>
      </c>
    </row>
    <row r="210" spans="1:22" x14ac:dyDescent="0.25">
      <c r="A210" s="6" t="s">
        <v>156</v>
      </c>
      <c r="B210" s="6" t="s">
        <v>1114</v>
      </c>
      <c r="C210" s="7" t="s">
        <v>5</v>
      </c>
      <c r="D210" s="9">
        <v>3954.96</v>
      </c>
      <c r="E210" s="7" t="s">
        <v>911</v>
      </c>
      <c r="F210" s="8" t="s">
        <v>30</v>
      </c>
      <c r="G210" s="6" t="s">
        <v>912</v>
      </c>
      <c r="H210" s="6" t="s">
        <v>913</v>
      </c>
      <c r="I210" s="6" t="s">
        <v>914</v>
      </c>
      <c r="J210" s="23" t="str">
        <f>IFERROR(HYPERLINK(K210, CONCATENATE("Сайт")),"")</f>
        <v>Сайт</v>
      </c>
      <c r="K210" t="s">
        <v>342</v>
      </c>
      <c r="L210" t="s">
        <v>1452</v>
      </c>
      <c r="M210" s="23">
        <v>5</v>
      </c>
      <c r="N210" s="23" t="s">
        <v>1286</v>
      </c>
      <c r="O210" s="7" t="s">
        <v>10</v>
      </c>
      <c r="P210" s="7">
        <v>1</v>
      </c>
      <c r="Q210" s="27">
        <v>35.6</v>
      </c>
      <c r="R210" s="10">
        <f>(S210*T210*U210)/1000000</f>
        <v>4.5157500000000003E-2</v>
      </c>
      <c r="S210" s="34">
        <v>45</v>
      </c>
      <c r="T210" s="34">
        <v>22.3</v>
      </c>
      <c r="U210" s="34">
        <v>45</v>
      </c>
      <c r="V210" s="12" t="s">
        <v>428</v>
      </c>
    </row>
    <row r="211" spans="1:22" x14ac:dyDescent="0.25">
      <c r="A211" s="6" t="s">
        <v>157</v>
      </c>
      <c r="B211" s="6" t="s">
        <v>1115</v>
      </c>
      <c r="C211" s="7" t="s">
        <v>5</v>
      </c>
      <c r="D211" s="9">
        <v>3954.96</v>
      </c>
      <c r="E211" s="7" t="s">
        <v>911</v>
      </c>
      <c r="F211" s="8" t="s">
        <v>30</v>
      </c>
      <c r="G211" s="6" t="s">
        <v>912</v>
      </c>
      <c r="H211" s="6" t="s">
        <v>913</v>
      </c>
      <c r="I211" s="6" t="s">
        <v>914</v>
      </c>
      <c r="J211" s="23" t="str">
        <f>IFERROR(HYPERLINK(K211, CONCATENATE("Сайт")),"")</f>
        <v>Сайт</v>
      </c>
      <c r="K211" t="s">
        <v>343</v>
      </c>
      <c r="L211" t="s">
        <v>1453</v>
      </c>
      <c r="M211" s="23">
        <v>5</v>
      </c>
      <c r="N211" s="23" t="s">
        <v>1286</v>
      </c>
      <c r="O211" s="7" t="s">
        <v>10</v>
      </c>
      <c r="P211" s="7">
        <v>1</v>
      </c>
      <c r="Q211" s="27">
        <v>35.6</v>
      </c>
      <c r="R211" s="10">
        <f>(S211*T211*U211)/1000000</f>
        <v>4.5157500000000003E-2</v>
      </c>
      <c r="S211" s="34">
        <v>45</v>
      </c>
      <c r="T211" s="34">
        <v>22.3</v>
      </c>
      <c r="U211" s="34">
        <v>45</v>
      </c>
      <c r="V211" s="12" t="s">
        <v>429</v>
      </c>
    </row>
    <row r="212" spans="1:22" x14ac:dyDescent="0.25">
      <c r="A212" s="6" t="s">
        <v>844</v>
      </c>
      <c r="B212" s="6" t="s">
        <v>1116</v>
      </c>
      <c r="C212" s="7" t="s">
        <v>5</v>
      </c>
      <c r="D212" s="9">
        <v>3954.96</v>
      </c>
      <c r="E212" s="7" t="s">
        <v>911</v>
      </c>
      <c r="F212" s="8" t="s">
        <v>30</v>
      </c>
      <c r="G212" s="6" t="s">
        <v>912</v>
      </c>
      <c r="H212" s="6" t="s">
        <v>913</v>
      </c>
      <c r="I212" s="6" t="s">
        <v>914</v>
      </c>
      <c r="J212" s="23"/>
      <c r="K212"/>
      <c r="L212"/>
      <c r="M212" s="23">
        <v>5</v>
      </c>
      <c r="N212" s="23" t="s">
        <v>1286</v>
      </c>
      <c r="O212" s="7" t="s">
        <v>10</v>
      </c>
      <c r="P212" s="7">
        <v>1</v>
      </c>
      <c r="Q212" s="27"/>
      <c r="R212" s="10"/>
      <c r="S212" s="34"/>
      <c r="T212" s="34"/>
      <c r="U212" s="34"/>
      <c r="V212" s="12"/>
    </row>
    <row r="213" spans="1:22" x14ac:dyDescent="0.25">
      <c r="A213" s="6" t="s">
        <v>158</v>
      </c>
      <c r="B213" s="6" t="s">
        <v>1117</v>
      </c>
      <c r="C213" s="7" t="s">
        <v>5</v>
      </c>
      <c r="D213" s="9">
        <v>3954.96</v>
      </c>
      <c r="E213" s="7" t="s">
        <v>911</v>
      </c>
      <c r="F213" s="8" t="s">
        <v>30</v>
      </c>
      <c r="G213" s="6" t="s">
        <v>912</v>
      </c>
      <c r="H213" s="6" t="s">
        <v>913</v>
      </c>
      <c r="I213" s="6" t="s">
        <v>914</v>
      </c>
      <c r="J213" s="23" t="str">
        <f>IFERROR(HYPERLINK(K213, CONCATENATE("Сайт")),"")</f>
        <v>Сайт</v>
      </c>
      <c r="K213" t="s">
        <v>344</v>
      </c>
      <c r="L213" t="s">
        <v>1454</v>
      </c>
      <c r="M213" s="23">
        <v>5</v>
      </c>
      <c r="N213" s="23" t="s">
        <v>1286</v>
      </c>
      <c r="O213" s="7" t="s">
        <v>10</v>
      </c>
      <c r="P213" s="7">
        <v>1</v>
      </c>
      <c r="Q213" s="27">
        <v>35.6</v>
      </c>
      <c r="R213" s="10">
        <f>(S213*T213*U213)/1000000</f>
        <v>4.5157500000000003E-2</v>
      </c>
      <c r="S213" s="34">
        <v>45</v>
      </c>
      <c r="T213" s="34">
        <v>22.3</v>
      </c>
      <c r="U213" s="34">
        <v>45</v>
      </c>
      <c r="V213" s="12" t="s">
        <v>430</v>
      </c>
    </row>
    <row r="214" spans="1:22" x14ac:dyDescent="0.25">
      <c r="A214" s="6" t="s">
        <v>845</v>
      </c>
      <c r="B214" s="6" t="s">
        <v>1118</v>
      </c>
      <c r="C214" s="7" t="s">
        <v>5</v>
      </c>
      <c r="D214" s="9">
        <v>3954.96</v>
      </c>
      <c r="E214" s="7" t="s">
        <v>911</v>
      </c>
      <c r="F214" s="8" t="s">
        <v>30</v>
      </c>
      <c r="G214" s="6" t="s">
        <v>912</v>
      </c>
      <c r="H214" s="6" t="s">
        <v>913</v>
      </c>
      <c r="I214" s="6" t="s">
        <v>914</v>
      </c>
      <c r="J214" s="23"/>
      <c r="K214"/>
      <c r="L214"/>
      <c r="M214" s="23">
        <v>5</v>
      </c>
      <c r="N214" s="23" t="s">
        <v>1286</v>
      </c>
      <c r="O214" s="7" t="s">
        <v>10</v>
      </c>
      <c r="P214" s="7">
        <v>1</v>
      </c>
      <c r="Q214" s="27"/>
      <c r="R214" s="10"/>
      <c r="S214" s="34"/>
      <c r="T214" s="34"/>
      <c r="U214" s="34"/>
      <c r="V214" s="12"/>
    </row>
    <row r="215" spans="1:22" x14ac:dyDescent="0.25">
      <c r="A215" s="6" t="s">
        <v>159</v>
      </c>
      <c r="B215" s="6" t="s">
        <v>1119</v>
      </c>
      <c r="C215" s="7" t="s">
        <v>5</v>
      </c>
      <c r="D215" s="9">
        <v>3954.96</v>
      </c>
      <c r="E215" s="7" t="s">
        <v>911</v>
      </c>
      <c r="F215" s="8" t="s">
        <v>30</v>
      </c>
      <c r="G215" s="6" t="s">
        <v>912</v>
      </c>
      <c r="H215" s="6" t="s">
        <v>913</v>
      </c>
      <c r="I215" s="6" t="s">
        <v>914</v>
      </c>
      <c r="J215" s="23" t="str">
        <f>IFERROR(HYPERLINK(K215, CONCATENATE("Сайт")),"")</f>
        <v>Сайт</v>
      </c>
      <c r="K215" t="s">
        <v>345</v>
      </c>
      <c r="L215" t="s">
        <v>1455</v>
      </c>
      <c r="M215" s="23">
        <v>5</v>
      </c>
      <c r="N215" s="23" t="s">
        <v>1286</v>
      </c>
      <c r="O215" s="7" t="s">
        <v>10</v>
      </c>
      <c r="P215" s="7">
        <v>1</v>
      </c>
      <c r="Q215" s="27">
        <v>32</v>
      </c>
      <c r="R215" s="10">
        <f>(S215*T215*U215)/1000000</f>
        <v>4.5157500000000003E-2</v>
      </c>
      <c r="S215" s="34">
        <v>45</v>
      </c>
      <c r="T215" s="34">
        <v>22.3</v>
      </c>
      <c r="U215" s="34">
        <v>45</v>
      </c>
      <c r="V215" s="12" t="s">
        <v>431</v>
      </c>
    </row>
    <row r="216" spans="1:22" x14ac:dyDescent="0.25">
      <c r="A216" s="6" t="s">
        <v>160</v>
      </c>
      <c r="B216" s="6" t="s">
        <v>1120</v>
      </c>
      <c r="C216" s="7" t="s">
        <v>5</v>
      </c>
      <c r="D216" s="9">
        <v>3954.96</v>
      </c>
      <c r="E216" s="7" t="s">
        <v>911</v>
      </c>
      <c r="F216" s="8" t="s">
        <v>30</v>
      </c>
      <c r="G216" s="6" t="s">
        <v>912</v>
      </c>
      <c r="H216" s="6" t="s">
        <v>913</v>
      </c>
      <c r="I216" s="6" t="s">
        <v>914</v>
      </c>
      <c r="J216" s="23" t="str">
        <f>IFERROR(HYPERLINK(K216, CONCATENATE("Сайт")),"")</f>
        <v>Сайт</v>
      </c>
      <c r="K216" t="s">
        <v>346</v>
      </c>
      <c r="L216" t="s">
        <v>1456</v>
      </c>
      <c r="M216" s="23">
        <v>5</v>
      </c>
      <c r="N216" s="23" t="s">
        <v>1286</v>
      </c>
      <c r="O216" s="7" t="s">
        <v>10</v>
      </c>
      <c r="P216" s="7">
        <v>1</v>
      </c>
      <c r="Q216" s="27">
        <v>32</v>
      </c>
      <c r="R216" s="10">
        <f>(S216*T216*U216)/1000000</f>
        <v>4.5157500000000003E-2</v>
      </c>
      <c r="S216" s="34">
        <v>45</v>
      </c>
      <c r="T216" s="34">
        <v>22.3</v>
      </c>
      <c r="U216" s="34">
        <v>45</v>
      </c>
      <c r="V216" s="12" t="s">
        <v>432</v>
      </c>
    </row>
    <row r="217" spans="1:22" x14ac:dyDescent="0.25">
      <c r="A217" s="6" t="s">
        <v>161</v>
      </c>
      <c r="B217" s="6" t="s">
        <v>1121</v>
      </c>
      <c r="C217" s="7" t="s">
        <v>5</v>
      </c>
      <c r="D217" s="9">
        <v>3954.96</v>
      </c>
      <c r="E217" s="7" t="s">
        <v>911</v>
      </c>
      <c r="F217" s="8" t="s">
        <v>30</v>
      </c>
      <c r="G217" s="6" t="s">
        <v>912</v>
      </c>
      <c r="H217" s="6" t="s">
        <v>913</v>
      </c>
      <c r="I217" s="6" t="s">
        <v>914</v>
      </c>
      <c r="J217" s="23" t="str">
        <f>IFERROR(HYPERLINK(K217, CONCATENATE("Сайт")),"")</f>
        <v>Сайт</v>
      </c>
      <c r="K217" t="s">
        <v>347</v>
      </c>
      <c r="L217" t="s">
        <v>1457</v>
      </c>
      <c r="M217" s="23">
        <v>5</v>
      </c>
      <c r="N217" s="23" t="s">
        <v>1286</v>
      </c>
      <c r="O217" s="7" t="s">
        <v>10</v>
      </c>
      <c r="P217" s="7">
        <v>1</v>
      </c>
      <c r="Q217" s="27">
        <v>32</v>
      </c>
      <c r="R217" s="10">
        <f>(S217*T217*U217)/1000000</f>
        <v>4.5157500000000003E-2</v>
      </c>
      <c r="S217" s="34">
        <v>45</v>
      </c>
      <c r="T217" s="34">
        <v>22.3</v>
      </c>
      <c r="U217" s="34">
        <v>45</v>
      </c>
      <c r="V217" s="12" t="s">
        <v>433</v>
      </c>
    </row>
    <row r="218" spans="1:22" x14ac:dyDescent="0.25">
      <c r="A218" s="6" t="s">
        <v>162</v>
      </c>
      <c r="B218" s="6" t="s">
        <v>1122</v>
      </c>
      <c r="C218" s="7" t="s">
        <v>5</v>
      </c>
      <c r="D218" s="9">
        <v>3954.96</v>
      </c>
      <c r="E218" s="7" t="s">
        <v>911</v>
      </c>
      <c r="F218" s="8" t="s">
        <v>30</v>
      </c>
      <c r="G218" s="6" t="s">
        <v>912</v>
      </c>
      <c r="H218" s="6" t="s">
        <v>913</v>
      </c>
      <c r="I218" s="6" t="s">
        <v>914</v>
      </c>
      <c r="J218" s="23" t="str">
        <f>IFERROR(HYPERLINK(K218, CONCATENATE("Сайт")),"")</f>
        <v>Сайт</v>
      </c>
      <c r="K218" t="s">
        <v>348</v>
      </c>
      <c r="L218" t="s">
        <v>1458</v>
      </c>
      <c r="M218" s="23">
        <v>5</v>
      </c>
      <c r="N218" s="23" t="s">
        <v>1286</v>
      </c>
      <c r="O218" s="7" t="s">
        <v>10</v>
      </c>
      <c r="P218" s="7">
        <v>1</v>
      </c>
      <c r="Q218" s="27">
        <v>32</v>
      </c>
      <c r="R218" s="10">
        <f>(S218*T218*U218)/1000000</f>
        <v>4.5157500000000003E-2</v>
      </c>
      <c r="S218" s="34">
        <v>45</v>
      </c>
      <c r="T218" s="34">
        <v>22.3</v>
      </c>
      <c r="U218" s="34">
        <v>45</v>
      </c>
      <c r="V218" s="12" t="s">
        <v>434</v>
      </c>
    </row>
    <row r="219" spans="1:22" x14ac:dyDescent="0.25">
      <c r="A219" s="6" t="s">
        <v>163</v>
      </c>
      <c r="B219" s="6" t="s">
        <v>1123</v>
      </c>
      <c r="C219" s="7" t="s">
        <v>5</v>
      </c>
      <c r="D219" s="9">
        <v>3344.94</v>
      </c>
      <c r="E219" s="7" t="s">
        <v>911</v>
      </c>
      <c r="F219" s="8" t="s">
        <v>30</v>
      </c>
      <c r="G219" s="6" t="s">
        <v>912</v>
      </c>
      <c r="H219" s="6" t="s">
        <v>913</v>
      </c>
      <c r="I219" s="6" t="s">
        <v>914</v>
      </c>
      <c r="J219" s="23" t="str">
        <f>IFERROR(HYPERLINK(K219, CONCATENATE("Сайт")),"")</f>
        <v>Сайт</v>
      </c>
      <c r="K219" t="s">
        <v>349</v>
      </c>
      <c r="L219" t="s">
        <v>1459</v>
      </c>
      <c r="M219" s="23">
        <v>5</v>
      </c>
      <c r="N219" s="23" t="s">
        <v>1286</v>
      </c>
      <c r="O219" s="7" t="s">
        <v>10</v>
      </c>
      <c r="P219" s="7">
        <v>1</v>
      </c>
      <c r="Q219" s="27">
        <v>30.4</v>
      </c>
      <c r="R219" s="10">
        <f>(S219*T219*U219)/1000000</f>
        <v>5.3787599999999998E-2</v>
      </c>
      <c r="S219" s="34">
        <v>45</v>
      </c>
      <c r="T219" s="34">
        <v>22.3</v>
      </c>
      <c r="U219" s="34">
        <v>53.6</v>
      </c>
      <c r="V219" s="12" t="s">
        <v>435</v>
      </c>
    </row>
    <row r="220" spans="1:22" x14ac:dyDescent="0.25">
      <c r="A220" s="6" t="s">
        <v>164</v>
      </c>
      <c r="B220" s="6" t="s">
        <v>1124</v>
      </c>
      <c r="C220" s="7" t="s">
        <v>5</v>
      </c>
      <c r="D220" s="9">
        <v>3344.94</v>
      </c>
      <c r="E220" s="7" t="s">
        <v>911</v>
      </c>
      <c r="F220" s="8" t="s">
        <v>30</v>
      </c>
      <c r="G220" s="6" t="s">
        <v>912</v>
      </c>
      <c r="H220" s="6" t="s">
        <v>913</v>
      </c>
      <c r="I220" s="6" t="s">
        <v>914</v>
      </c>
      <c r="J220" s="23" t="str">
        <f>IFERROR(HYPERLINK(K220, CONCATENATE("Сайт")),"")</f>
        <v>Сайт</v>
      </c>
      <c r="K220" t="s">
        <v>350</v>
      </c>
      <c r="L220" t="s">
        <v>1460</v>
      </c>
      <c r="M220" s="23">
        <v>5</v>
      </c>
      <c r="N220" s="23" t="s">
        <v>1286</v>
      </c>
      <c r="O220" s="7" t="s">
        <v>10</v>
      </c>
      <c r="P220" s="7">
        <v>1</v>
      </c>
      <c r="Q220" s="27">
        <v>30.4</v>
      </c>
      <c r="R220" s="10">
        <f>(S220*T220*U220)/1000000</f>
        <v>5.3787599999999998E-2</v>
      </c>
      <c r="S220" s="34">
        <v>45</v>
      </c>
      <c r="T220" s="34">
        <v>22.3</v>
      </c>
      <c r="U220" s="34">
        <v>53.6</v>
      </c>
      <c r="V220" s="12" t="s">
        <v>436</v>
      </c>
    </row>
    <row r="221" spans="1:22" x14ac:dyDescent="0.25">
      <c r="A221" s="6" t="s">
        <v>165</v>
      </c>
      <c r="B221" s="6" t="s">
        <v>1125</v>
      </c>
      <c r="C221" s="7" t="s">
        <v>5</v>
      </c>
      <c r="D221" s="9">
        <v>3344.94</v>
      </c>
      <c r="E221" s="7" t="s">
        <v>911</v>
      </c>
      <c r="F221" s="8" t="s">
        <v>30</v>
      </c>
      <c r="G221" s="6" t="s">
        <v>912</v>
      </c>
      <c r="H221" s="6" t="s">
        <v>913</v>
      </c>
      <c r="I221" s="6" t="s">
        <v>914</v>
      </c>
      <c r="J221" s="23" t="str">
        <f>IFERROR(HYPERLINK(K221, CONCATENATE("Сайт")),"")</f>
        <v>Сайт</v>
      </c>
      <c r="K221" t="s">
        <v>351</v>
      </c>
      <c r="L221" t="s">
        <v>1461</v>
      </c>
      <c r="M221" s="23">
        <v>5</v>
      </c>
      <c r="N221" s="23" t="s">
        <v>1286</v>
      </c>
      <c r="O221" s="7" t="s">
        <v>10</v>
      </c>
      <c r="P221" s="7">
        <v>1</v>
      </c>
      <c r="Q221" s="27">
        <v>30.4</v>
      </c>
      <c r="R221" s="10">
        <f>(S221*T221*U221)/1000000</f>
        <v>5.3787599999999998E-2</v>
      </c>
      <c r="S221" s="34">
        <v>45</v>
      </c>
      <c r="T221" s="34">
        <v>22.3</v>
      </c>
      <c r="U221" s="34">
        <v>53.6</v>
      </c>
      <c r="V221" s="12" t="s">
        <v>437</v>
      </c>
    </row>
    <row r="222" spans="1:22" x14ac:dyDescent="0.25">
      <c r="A222" s="6" t="s">
        <v>846</v>
      </c>
      <c r="B222" s="6" t="s">
        <v>1126</v>
      </c>
      <c r="C222" s="7" t="s">
        <v>5</v>
      </c>
      <c r="D222" s="9">
        <v>3344.94</v>
      </c>
      <c r="E222" s="7" t="s">
        <v>911</v>
      </c>
      <c r="F222" s="8" t="s">
        <v>30</v>
      </c>
      <c r="G222" s="6" t="s">
        <v>912</v>
      </c>
      <c r="H222" s="6" t="s">
        <v>913</v>
      </c>
      <c r="I222" s="6" t="s">
        <v>914</v>
      </c>
      <c r="J222" s="23"/>
      <c r="K222"/>
      <c r="L222"/>
      <c r="M222" s="23">
        <v>5</v>
      </c>
      <c r="N222" s="23" t="s">
        <v>1286</v>
      </c>
      <c r="O222" s="7" t="s">
        <v>1287</v>
      </c>
      <c r="P222" s="7">
        <v>1</v>
      </c>
      <c r="Q222" s="27"/>
      <c r="R222" s="10"/>
      <c r="S222" s="34"/>
      <c r="T222" s="34"/>
      <c r="U222" s="34"/>
      <c r="V222" s="12"/>
    </row>
    <row r="223" spans="1:22" x14ac:dyDescent="0.25">
      <c r="A223" s="6" t="s">
        <v>166</v>
      </c>
      <c r="B223" s="6" t="s">
        <v>1127</v>
      </c>
      <c r="C223" s="7" t="s">
        <v>5</v>
      </c>
      <c r="D223" s="9">
        <v>3344.94</v>
      </c>
      <c r="E223" s="7" t="s">
        <v>911</v>
      </c>
      <c r="F223" s="8" t="s">
        <v>30</v>
      </c>
      <c r="G223" s="6" t="s">
        <v>912</v>
      </c>
      <c r="H223" s="6" t="s">
        <v>913</v>
      </c>
      <c r="I223" s="6" t="s">
        <v>914</v>
      </c>
      <c r="J223" s="23" t="str">
        <f>IFERROR(HYPERLINK(K223, CONCATENATE("Сайт")),"")</f>
        <v>Сайт</v>
      </c>
      <c r="K223" t="s">
        <v>352</v>
      </c>
      <c r="L223" t="s">
        <v>1462</v>
      </c>
      <c r="M223" s="23">
        <v>5</v>
      </c>
      <c r="N223" s="23" t="s">
        <v>1286</v>
      </c>
      <c r="O223" s="7" t="s">
        <v>10</v>
      </c>
      <c r="P223" s="7">
        <v>1</v>
      </c>
      <c r="Q223" s="27">
        <v>30.4</v>
      </c>
      <c r="R223" s="10">
        <f>(S223*T223*U223)/1000000</f>
        <v>5.3787599999999998E-2</v>
      </c>
      <c r="S223" s="34">
        <v>45</v>
      </c>
      <c r="T223" s="34">
        <v>22.3</v>
      </c>
      <c r="U223" s="34">
        <v>53.6</v>
      </c>
      <c r="V223" s="12" t="s">
        <v>438</v>
      </c>
    </row>
    <row r="224" spans="1:22" x14ac:dyDescent="0.25">
      <c r="A224" s="6" t="s">
        <v>847</v>
      </c>
      <c r="B224" s="6" t="s">
        <v>1128</v>
      </c>
      <c r="C224" s="7" t="s">
        <v>5</v>
      </c>
      <c r="D224" s="9">
        <v>3344.94</v>
      </c>
      <c r="E224" s="7" t="s">
        <v>911</v>
      </c>
      <c r="F224" s="8" t="s">
        <v>30</v>
      </c>
      <c r="G224" s="6" t="s">
        <v>912</v>
      </c>
      <c r="H224" s="6" t="s">
        <v>913</v>
      </c>
      <c r="I224" s="6" t="s">
        <v>914</v>
      </c>
      <c r="J224" s="23"/>
      <c r="K224"/>
      <c r="L224"/>
      <c r="M224" s="23">
        <v>5</v>
      </c>
      <c r="N224" s="23" t="s">
        <v>1286</v>
      </c>
      <c r="O224" s="7" t="s">
        <v>1287</v>
      </c>
      <c r="P224" s="7">
        <v>1</v>
      </c>
      <c r="Q224" s="27"/>
      <c r="R224" s="10"/>
      <c r="S224" s="34"/>
      <c r="T224" s="34"/>
      <c r="U224" s="34"/>
      <c r="V224" s="12"/>
    </row>
    <row r="225" spans="1:22" x14ac:dyDescent="0.25">
      <c r="A225" s="6" t="s">
        <v>167</v>
      </c>
      <c r="B225" s="6" t="s">
        <v>1129</v>
      </c>
      <c r="C225" s="7" t="s">
        <v>5</v>
      </c>
      <c r="D225" s="9">
        <v>17853.25</v>
      </c>
      <c r="E225" s="7" t="s">
        <v>911</v>
      </c>
      <c r="F225" s="8" t="s">
        <v>30</v>
      </c>
      <c r="G225" s="6" t="s">
        <v>912</v>
      </c>
      <c r="H225" s="6" t="s">
        <v>913</v>
      </c>
      <c r="I225" s="6" t="s">
        <v>914</v>
      </c>
      <c r="J225" s="23" t="str">
        <f>IFERROR(HYPERLINK(K225, CONCATENATE("Сайт")),"")</f>
        <v>Сайт</v>
      </c>
      <c r="K225" t="s">
        <v>353</v>
      </c>
      <c r="L225" t="s">
        <v>1463</v>
      </c>
      <c r="M225" s="23">
        <v>5</v>
      </c>
      <c r="N225" s="23" t="s">
        <v>1286</v>
      </c>
      <c r="O225" s="7" t="s">
        <v>10</v>
      </c>
      <c r="P225" s="7">
        <v>1</v>
      </c>
      <c r="Q225" s="27">
        <v>117.3</v>
      </c>
      <c r="R225" s="10">
        <f>(S225*T225*U225)/1000000</f>
        <v>0.29717100000000002</v>
      </c>
      <c r="S225" s="34">
        <v>63</v>
      </c>
      <c r="T225" s="34">
        <v>53</v>
      </c>
      <c r="U225" s="34">
        <v>89</v>
      </c>
      <c r="V225" s="12" t="s">
        <v>439</v>
      </c>
    </row>
    <row r="226" spans="1:22" x14ac:dyDescent="0.25">
      <c r="A226" s="6" t="s">
        <v>168</v>
      </c>
      <c r="B226" s="6" t="s">
        <v>1130</v>
      </c>
      <c r="C226" s="7" t="s">
        <v>5</v>
      </c>
      <c r="D226" s="9">
        <v>17853.25</v>
      </c>
      <c r="E226" s="7" t="s">
        <v>911</v>
      </c>
      <c r="F226" s="8" t="s">
        <v>30</v>
      </c>
      <c r="G226" s="6" t="s">
        <v>912</v>
      </c>
      <c r="H226" s="6" t="s">
        <v>913</v>
      </c>
      <c r="I226" s="6" t="s">
        <v>914</v>
      </c>
      <c r="J226" s="23" t="str">
        <f>IFERROR(HYPERLINK(K226, CONCATENATE("Сайт")),"")</f>
        <v>Сайт</v>
      </c>
      <c r="K226" t="s">
        <v>354</v>
      </c>
      <c r="L226" t="s">
        <v>1464</v>
      </c>
      <c r="M226" s="23">
        <v>5</v>
      </c>
      <c r="N226" s="23" t="s">
        <v>1286</v>
      </c>
      <c r="O226" s="7" t="s">
        <v>10</v>
      </c>
      <c r="P226" s="7">
        <v>1</v>
      </c>
      <c r="Q226" s="27">
        <v>117.3</v>
      </c>
      <c r="R226" s="10">
        <f>(S226*T226*U226)/1000000</f>
        <v>0.29717100000000002</v>
      </c>
      <c r="S226" s="34">
        <v>63</v>
      </c>
      <c r="T226" s="34">
        <v>53</v>
      </c>
      <c r="U226" s="34">
        <v>89</v>
      </c>
      <c r="V226" s="12" t="s">
        <v>440</v>
      </c>
    </row>
    <row r="227" spans="1:22" x14ac:dyDescent="0.25">
      <c r="A227" s="6" t="s">
        <v>169</v>
      </c>
      <c r="B227" s="6" t="s">
        <v>1131</v>
      </c>
      <c r="C227" s="7" t="s">
        <v>5</v>
      </c>
      <c r="D227" s="9">
        <v>17853.25</v>
      </c>
      <c r="E227" s="7" t="s">
        <v>911</v>
      </c>
      <c r="F227" s="8" t="s">
        <v>30</v>
      </c>
      <c r="G227" s="6" t="s">
        <v>912</v>
      </c>
      <c r="H227" s="6" t="s">
        <v>913</v>
      </c>
      <c r="I227" s="6" t="s">
        <v>914</v>
      </c>
      <c r="J227" s="23" t="str">
        <f>IFERROR(HYPERLINK(K227, CONCATENATE("Сайт")),"")</f>
        <v>Сайт</v>
      </c>
      <c r="K227" t="s">
        <v>355</v>
      </c>
      <c r="L227" t="s">
        <v>1465</v>
      </c>
      <c r="M227" s="23">
        <v>5</v>
      </c>
      <c r="N227" s="23" t="s">
        <v>1286</v>
      </c>
      <c r="O227" s="7" t="s">
        <v>10</v>
      </c>
      <c r="P227" s="7">
        <v>1</v>
      </c>
      <c r="Q227" s="27">
        <v>117.3</v>
      </c>
      <c r="R227" s="10">
        <f>(S227*T227*U227)/1000000</f>
        <v>0.29717100000000002</v>
      </c>
      <c r="S227" s="34">
        <v>63</v>
      </c>
      <c r="T227" s="34">
        <v>53</v>
      </c>
      <c r="U227" s="34">
        <v>89</v>
      </c>
      <c r="V227" s="12" t="s">
        <v>441</v>
      </c>
    </row>
    <row r="228" spans="1:22" x14ac:dyDescent="0.25">
      <c r="A228" s="6" t="s">
        <v>848</v>
      </c>
      <c r="B228" s="6" t="s">
        <v>1132</v>
      </c>
      <c r="C228" s="7" t="s">
        <v>5</v>
      </c>
      <c r="D228" s="9">
        <v>17853.25</v>
      </c>
      <c r="E228" s="7" t="s">
        <v>911</v>
      </c>
      <c r="F228" s="8" t="s">
        <v>30</v>
      </c>
      <c r="G228" s="6" t="s">
        <v>912</v>
      </c>
      <c r="H228" s="6" t="s">
        <v>913</v>
      </c>
      <c r="I228" s="6" t="s">
        <v>914</v>
      </c>
      <c r="J228" s="23"/>
      <c r="K228"/>
      <c r="L228"/>
      <c r="M228" s="23">
        <v>5</v>
      </c>
      <c r="N228" s="23" t="s">
        <v>1286</v>
      </c>
      <c r="O228" s="7" t="s">
        <v>1287</v>
      </c>
      <c r="P228" s="7">
        <v>1</v>
      </c>
      <c r="Q228" s="27"/>
      <c r="R228" s="10"/>
      <c r="S228" s="34"/>
      <c r="T228" s="34"/>
      <c r="U228" s="34"/>
      <c r="V228" s="12"/>
    </row>
    <row r="229" spans="1:22" x14ac:dyDescent="0.25">
      <c r="A229" s="6" t="s">
        <v>170</v>
      </c>
      <c r="B229" s="6" t="s">
        <v>1133</v>
      </c>
      <c r="C229" s="7" t="s">
        <v>5</v>
      </c>
      <c r="D229" s="9">
        <v>17853.25</v>
      </c>
      <c r="E229" s="7" t="s">
        <v>911</v>
      </c>
      <c r="F229" s="8" t="s">
        <v>30</v>
      </c>
      <c r="G229" s="6" t="s">
        <v>912</v>
      </c>
      <c r="H229" s="6" t="s">
        <v>913</v>
      </c>
      <c r="I229" s="6" t="s">
        <v>914</v>
      </c>
      <c r="J229" s="23" t="str">
        <f>IFERROR(HYPERLINK(K229, CONCATENATE("Сайт")),"")</f>
        <v>Сайт</v>
      </c>
      <c r="K229" t="s">
        <v>356</v>
      </c>
      <c r="L229" t="s">
        <v>1466</v>
      </c>
      <c r="M229" s="23">
        <v>5</v>
      </c>
      <c r="N229" s="23" t="s">
        <v>1286</v>
      </c>
      <c r="O229" s="7" t="s">
        <v>10</v>
      </c>
      <c r="P229" s="7">
        <v>1</v>
      </c>
      <c r="Q229" s="27">
        <v>117.3</v>
      </c>
      <c r="R229" s="10">
        <f>(S229*T229*U229)/1000000</f>
        <v>0.29717100000000002</v>
      </c>
      <c r="S229" s="34">
        <v>63</v>
      </c>
      <c r="T229" s="34">
        <v>53</v>
      </c>
      <c r="U229" s="34">
        <v>89</v>
      </c>
      <c r="V229" s="12" t="s">
        <v>442</v>
      </c>
    </row>
    <row r="230" spans="1:22" x14ac:dyDescent="0.25">
      <c r="A230" s="6" t="s">
        <v>849</v>
      </c>
      <c r="B230" s="6" t="s">
        <v>1134</v>
      </c>
      <c r="C230" s="7" t="s">
        <v>5</v>
      </c>
      <c r="D230" s="9">
        <v>17853.25</v>
      </c>
      <c r="E230" s="7" t="s">
        <v>911</v>
      </c>
      <c r="F230" s="8" t="s">
        <v>30</v>
      </c>
      <c r="G230" s="6" t="s">
        <v>912</v>
      </c>
      <c r="H230" s="6" t="s">
        <v>913</v>
      </c>
      <c r="I230" s="6" t="s">
        <v>914</v>
      </c>
      <c r="J230" s="23"/>
      <c r="K230"/>
      <c r="L230"/>
      <c r="M230" s="23">
        <v>5</v>
      </c>
      <c r="N230" s="23" t="s">
        <v>1286</v>
      </c>
      <c r="O230" s="7" t="s">
        <v>1287</v>
      </c>
      <c r="P230" s="7">
        <v>1</v>
      </c>
      <c r="Q230" s="27"/>
      <c r="R230" s="10"/>
      <c r="S230" s="34"/>
      <c r="T230" s="34"/>
      <c r="U230" s="34"/>
      <c r="V230" s="12"/>
    </row>
    <row r="231" spans="1:22" x14ac:dyDescent="0.25">
      <c r="A231" s="6" t="s">
        <v>171</v>
      </c>
      <c r="B231" s="6" t="s">
        <v>1135</v>
      </c>
      <c r="C231" s="7" t="s">
        <v>5</v>
      </c>
      <c r="D231" s="9">
        <v>4636.1499999999996</v>
      </c>
      <c r="E231" s="7" t="s">
        <v>911</v>
      </c>
      <c r="F231" s="8" t="s">
        <v>30</v>
      </c>
      <c r="G231" s="6" t="s">
        <v>912</v>
      </c>
      <c r="H231" s="6" t="s">
        <v>913</v>
      </c>
      <c r="I231" s="6" t="s">
        <v>914</v>
      </c>
      <c r="J231" s="23" t="str">
        <f>IFERROR(HYPERLINK(K231, CONCATENATE("Сайт")),"")</f>
        <v>Сайт</v>
      </c>
      <c r="K231" t="s">
        <v>357</v>
      </c>
      <c r="L231" t="s">
        <v>1467</v>
      </c>
      <c r="M231" s="23">
        <v>5</v>
      </c>
      <c r="N231" s="23" t="s">
        <v>1286</v>
      </c>
      <c r="O231" s="7" t="s">
        <v>10</v>
      </c>
      <c r="P231" s="7">
        <v>1</v>
      </c>
      <c r="Q231" s="27">
        <v>84</v>
      </c>
      <c r="R231" s="10">
        <f>(S231*T231*U231)/1000000</f>
        <v>0.29717100000000002</v>
      </c>
      <c r="S231" s="34">
        <v>63</v>
      </c>
      <c r="T231" s="34">
        <v>53</v>
      </c>
      <c r="U231" s="34">
        <v>89</v>
      </c>
      <c r="V231" s="12" t="s">
        <v>443</v>
      </c>
    </row>
    <row r="232" spans="1:22" x14ac:dyDescent="0.25">
      <c r="A232" s="6" t="s">
        <v>172</v>
      </c>
      <c r="B232" s="6" t="s">
        <v>1136</v>
      </c>
      <c r="C232" s="7" t="s">
        <v>5</v>
      </c>
      <c r="D232" s="9">
        <v>701.52</v>
      </c>
      <c r="E232" s="7" t="s">
        <v>911</v>
      </c>
      <c r="F232" s="8" t="s">
        <v>30</v>
      </c>
      <c r="G232" s="6" t="s">
        <v>912</v>
      </c>
      <c r="H232" s="6" t="s">
        <v>913</v>
      </c>
      <c r="I232" s="6" t="s">
        <v>914</v>
      </c>
      <c r="J232" s="23" t="str">
        <f>IFERROR(HYPERLINK(K232, CONCATENATE("Сайт")),"")</f>
        <v>Сайт</v>
      </c>
      <c r="K232" t="s">
        <v>358</v>
      </c>
      <c r="L232" t="s">
        <v>1468</v>
      </c>
      <c r="M232" s="23">
        <v>2</v>
      </c>
      <c r="N232" s="23" t="s">
        <v>1286</v>
      </c>
      <c r="O232" s="7" t="s">
        <v>10</v>
      </c>
      <c r="P232" s="7">
        <v>1</v>
      </c>
      <c r="Q232" s="27">
        <v>57.6</v>
      </c>
      <c r="R232" s="10">
        <f>(S232*T232*U232)/1000000</f>
        <v>0.28160000000000002</v>
      </c>
      <c r="S232" s="34">
        <v>88</v>
      </c>
      <c r="T232" s="34">
        <v>25</v>
      </c>
      <c r="U232" s="34">
        <v>128</v>
      </c>
      <c r="V232" s="12" t="s">
        <v>444</v>
      </c>
    </row>
    <row r="233" spans="1:22" x14ac:dyDescent="0.25">
      <c r="A233" s="6" t="s">
        <v>173</v>
      </c>
      <c r="B233" s="6" t="s">
        <v>1137</v>
      </c>
      <c r="C233" s="7" t="s">
        <v>5</v>
      </c>
      <c r="D233" s="9">
        <v>701.52</v>
      </c>
      <c r="E233" s="7" t="s">
        <v>911</v>
      </c>
      <c r="F233" s="8" t="s">
        <v>30</v>
      </c>
      <c r="G233" s="6" t="s">
        <v>912</v>
      </c>
      <c r="H233" s="6" t="s">
        <v>913</v>
      </c>
      <c r="I233" s="6" t="s">
        <v>914</v>
      </c>
      <c r="J233" s="23" t="str">
        <f>IFERROR(HYPERLINK(K233, CONCATENATE("Сайт")),"")</f>
        <v>Сайт</v>
      </c>
      <c r="K233" t="s">
        <v>359</v>
      </c>
      <c r="L233" t="s">
        <v>1469</v>
      </c>
      <c r="M233" s="23">
        <v>2</v>
      </c>
      <c r="N233" s="23" t="s">
        <v>1286</v>
      </c>
      <c r="O233" s="7" t="s">
        <v>10</v>
      </c>
      <c r="P233" s="7">
        <v>1</v>
      </c>
      <c r="Q233" s="27">
        <v>57.6</v>
      </c>
      <c r="R233" s="10">
        <f>(S233*T233*U233)/1000000</f>
        <v>0.28160000000000002</v>
      </c>
      <c r="S233" s="34">
        <v>88</v>
      </c>
      <c r="T233" s="34">
        <v>25</v>
      </c>
      <c r="U233" s="34">
        <v>128</v>
      </c>
      <c r="V233" s="12" t="s">
        <v>445</v>
      </c>
    </row>
    <row r="234" spans="1:22" x14ac:dyDescent="0.25">
      <c r="A234" s="6" t="s">
        <v>174</v>
      </c>
      <c r="B234" s="6" t="s">
        <v>1138</v>
      </c>
      <c r="C234" s="7" t="s">
        <v>5</v>
      </c>
      <c r="D234" s="9">
        <v>701.52</v>
      </c>
      <c r="E234" s="7" t="s">
        <v>911</v>
      </c>
      <c r="F234" s="8" t="s">
        <v>30</v>
      </c>
      <c r="G234" s="6" t="s">
        <v>912</v>
      </c>
      <c r="H234" s="6" t="s">
        <v>913</v>
      </c>
      <c r="I234" s="6" t="s">
        <v>914</v>
      </c>
      <c r="J234" s="23" t="str">
        <f>IFERROR(HYPERLINK(K234, CONCATENATE("Сайт")),"")</f>
        <v>Сайт</v>
      </c>
      <c r="K234" t="s">
        <v>360</v>
      </c>
      <c r="L234" t="s">
        <v>1470</v>
      </c>
      <c r="M234" s="23">
        <v>2</v>
      </c>
      <c r="N234" s="23" t="s">
        <v>1286</v>
      </c>
      <c r="O234" s="7" t="s">
        <v>10</v>
      </c>
      <c r="P234" s="7">
        <v>1</v>
      </c>
      <c r="Q234" s="27">
        <v>57.6</v>
      </c>
      <c r="R234" s="10">
        <f>(S234*T234*U234)/1000000</f>
        <v>0.28160000000000002</v>
      </c>
      <c r="S234" s="34">
        <v>88</v>
      </c>
      <c r="T234" s="34">
        <v>25</v>
      </c>
      <c r="U234" s="34">
        <v>128</v>
      </c>
      <c r="V234" s="12" t="s">
        <v>446</v>
      </c>
    </row>
    <row r="235" spans="1:22" x14ac:dyDescent="0.25">
      <c r="A235" s="6" t="s">
        <v>850</v>
      </c>
      <c r="B235" s="6" t="s">
        <v>1139</v>
      </c>
      <c r="C235" s="7" t="s">
        <v>5</v>
      </c>
      <c r="D235" s="9">
        <v>701.52</v>
      </c>
      <c r="E235" s="7" t="s">
        <v>911</v>
      </c>
      <c r="F235" s="8" t="s">
        <v>30</v>
      </c>
      <c r="G235" s="6" t="s">
        <v>912</v>
      </c>
      <c r="H235" s="6" t="s">
        <v>913</v>
      </c>
      <c r="I235" s="6" t="s">
        <v>914</v>
      </c>
      <c r="J235" s="23"/>
      <c r="K235"/>
      <c r="L235"/>
      <c r="M235" s="23">
        <v>2</v>
      </c>
      <c r="N235" s="23" t="s">
        <v>1286</v>
      </c>
      <c r="O235" s="7" t="s">
        <v>10</v>
      </c>
      <c r="P235" s="7">
        <v>1</v>
      </c>
      <c r="Q235" s="27"/>
      <c r="R235" s="10"/>
      <c r="S235" s="34"/>
      <c r="T235" s="34"/>
      <c r="U235" s="34"/>
      <c r="V235" s="12"/>
    </row>
    <row r="236" spans="1:22" x14ac:dyDescent="0.25">
      <c r="A236" s="6" t="s">
        <v>617</v>
      </c>
      <c r="B236" s="6" t="s">
        <v>1140</v>
      </c>
      <c r="C236" s="7" t="s">
        <v>5</v>
      </c>
      <c r="D236" s="9">
        <v>701.52</v>
      </c>
      <c r="E236" s="7" t="s">
        <v>911</v>
      </c>
      <c r="F236" s="8" t="s">
        <v>30</v>
      </c>
      <c r="G236" s="6" t="s">
        <v>912</v>
      </c>
      <c r="H236" s="6" t="s">
        <v>913</v>
      </c>
      <c r="I236" s="6" t="s">
        <v>914</v>
      </c>
      <c r="J236" s="23" t="str">
        <f>IFERROR(HYPERLINK(K236, CONCATENATE("Сайт")),"")</f>
        <v>Сайт</v>
      </c>
      <c r="K236" t="s">
        <v>704</v>
      </c>
      <c r="L236" t="s">
        <v>1471</v>
      </c>
      <c r="M236" s="23">
        <v>2</v>
      </c>
      <c r="N236" s="23" t="s">
        <v>1286</v>
      </c>
      <c r="O236" s="7" t="s">
        <v>10</v>
      </c>
      <c r="P236" s="7">
        <v>1</v>
      </c>
      <c r="Q236" s="27">
        <v>54.2</v>
      </c>
      <c r="R236" s="10">
        <f>(S236*T236*U236)/1000000</f>
        <v>0.28160000000000002</v>
      </c>
      <c r="S236" s="34">
        <v>88</v>
      </c>
      <c r="T236" s="34">
        <v>25</v>
      </c>
      <c r="U236" s="34">
        <v>128</v>
      </c>
      <c r="V236" s="12" t="s">
        <v>659</v>
      </c>
    </row>
    <row r="237" spans="1:22" x14ac:dyDescent="0.25">
      <c r="A237" s="6" t="s">
        <v>851</v>
      </c>
      <c r="B237" s="6" t="s">
        <v>1141</v>
      </c>
      <c r="C237" s="7" t="s">
        <v>5</v>
      </c>
      <c r="D237" s="9">
        <v>701.52</v>
      </c>
      <c r="E237" s="7" t="s">
        <v>911</v>
      </c>
      <c r="F237" s="8" t="s">
        <v>30</v>
      </c>
      <c r="G237" s="6" t="s">
        <v>912</v>
      </c>
      <c r="H237" s="6" t="s">
        <v>913</v>
      </c>
      <c r="I237" s="6" t="s">
        <v>914</v>
      </c>
      <c r="J237" s="23"/>
      <c r="K237"/>
      <c r="L237"/>
      <c r="M237" s="23">
        <v>2</v>
      </c>
      <c r="N237" s="23" t="s">
        <v>1286</v>
      </c>
      <c r="O237" s="7" t="s">
        <v>10</v>
      </c>
      <c r="P237" s="7">
        <v>1</v>
      </c>
      <c r="Q237" s="27"/>
      <c r="R237" s="10"/>
      <c r="S237" s="34"/>
      <c r="T237" s="34"/>
      <c r="U237" s="34"/>
      <c r="V237" s="12"/>
    </row>
    <row r="238" spans="1:22" x14ac:dyDescent="0.25">
      <c r="A238" s="6" t="s">
        <v>852</v>
      </c>
      <c r="B238" s="6" t="s">
        <v>1142</v>
      </c>
      <c r="C238" s="7" t="s">
        <v>5</v>
      </c>
      <c r="D238" s="9">
        <v>1699</v>
      </c>
      <c r="E238" s="7" t="s">
        <v>911</v>
      </c>
      <c r="F238" s="8" t="s">
        <v>30</v>
      </c>
      <c r="G238" s="6" t="s">
        <v>912</v>
      </c>
      <c r="H238" s="6" t="s">
        <v>913</v>
      </c>
      <c r="I238" s="6" t="s">
        <v>914</v>
      </c>
      <c r="J238" s="23"/>
      <c r="K238"/>
      <c r="L238"/>
      <c r="M238" s="23">
        <v>2</v>
      </c>
      <c r="N238" s="23" t="s">
        <v>1286</v>
      </c>
      <c r="O238" s="7" t="s">
        <v>10</v>
      </c>
      <c r="P238" s="7">
        <v>1</v>
      </c>
      <c r="Q238" s="27">
        <v>71</v>
      </c>
      <c r="R238" s="10">
        <f>(S238*T238*U238)/1000000</f>
        <v>0.28160000000000002</v>
      </c>
      <c r="S238" s="34">
        <v>128</v>
      </c>
      <c r="T238" s="34">
        <v>25</v>
      </c>
      <c r="U238" s="34">
        <v>88</v>
      </c>
      <c r="V238" s="12"/>
    </row>
    <row r="239" spans="1:22" x14ac:dyDescent="0.25">
      <c r="A239" s="6" t="s">
        <v>619</v>
      </c>
      <c r="B239" s="6" t="s">
        <v>1143</v>
      </c>
      <c r="C239" s="7" t="s">
        <v>5</v>
      </c>
      <c r="D239" s="9">
        <v>1698.19</v>
      </c>
      <c r="E239" s="7" t="s">
        <v>911</v>
      </c>
      <c r="F239" s="8" t="s">
        <v>30</v>
      </c>
      <c r="G239" s="6" t="s">
        <v>912</v>
      </c>
      <c r="H239" s="6" t="s">
        <v>913</v>
      </c>
      <c r="I239" s="6" t="s">
        <v>914</v>
      </c>
      <c r="J239" s="23" t="str">
        <f>IFERROR(HYPERLINK(K239, CONCATENATE("Сайт")),"")</f>
        <v>Сайт</v>
      </c>
      <c r="K239" t="s">
        <v>706</v>
      </c>
      <c r="L239" t="s">
        <v>1472</v>
      </c>
      <c r="M239" s="23">
        <v>2</v>
      </c>
      <c r="N239" s="23" t="s">
        <v>1286</v>
      </c>
      <c r="O239" s="7" t="s">
        <v>10</v>
      </c>
      <c r="P239" s="7">
        <v>1</v>
      </c>
      <c r="Q239" s="27">
        <v>68.900000000000006</v>
      </c>
      <c r="R239" s="10">
        <f>(S239*T239*U239)/1000000</f>
        <v>0.28160000000000002</v>
      </c>
      <c r="S239" s="34">
        <v>88</v>
      </c>
      <c r="T239" s="34">
        <v>25</v>
      </c>
      <c r="U239" s="34">
        <v>128</v>
      </c>
      <c r="V239" s="12" t="s">
        <v>661</v>
      </c>
    </row>
    <row r="240" spans="1:22" x14ac:dyDescent="0.25">
      <c r="A240" s="6" t="s">
        <v>853</v>
      </c>
      <c r="B240" s="6" t="s">
        <v>1144</v>
      </c>
      <c r="C240" s="7" t="s">
        <v>5</v>
      </c>
      <c r="D240" s="9">
        <v>1699</v>
      </c>
      <c r="E240" s="7" t="s">
        <v>911</v>
      </c>
      <c r="F240" s="8" t="s">
        <v>30</v>
      </c>
      <c r="G240" s="6" t="s">
        <v>912</v>
      </c>
      <c r="H240" s="6" t="s">
        <v>913</v>
      </c>
      <c r="I240" s="6" t="s">
        <v>914</v>
      </c>
      <c r="J240" s="23"/>
      <c r="K240"/>
      <c r="L240"/>
      <c r="M240" s="23">
        <v>2</v>
      </c>
      <c r="N240" s="23" t="s">
        <v>1286</v>
      </c>
      <c r="O240" s="7" t="s">
        <v>10</v>
      </c>
      <c r="P240" s="7">
        <v>1</v>
      </c>
      <c r="Q240" s="27">
        <v>71</v>
      </c>
      <c r="R240" s="10">
        <f>(S240*T240*U240)/1000000</f>
        <v>0.28160000000000002</v>
      </c>
      <c r="S240" s="34">
        <v>128</v>
      </c>
      <c r="T240" s="34">
        <v>25</v>
      </c>
      <c r="U240" s="34">
        <v>88</v>
      </c>
      <c r="V240" s="12"/>
    </row>
    <row r="241" spans="1:22" x14ac:dyDescent="0.25">
      <c r="A241" s="6" t="s">
        <v>854</v>
      </c>
      <c r="B241" s="6" t="s">
        <v>1145</v>
      </c>
      <c r="C241" s="7" t="s">
        <v>5</v>
      </c>
      <c r="D241" s="9">
        <v>1699</v>
      </c>
      <c r="E241" s="7" t="s">
        <v>911</v>
      </c>
      <c r="F241" s="8" t="s">
        <v>30</v>
      </c>
      <c r="G241" s="6" t="s">
        <v>912</v>
      </c>
      <c r="H241" s="6" t="s">
        <v>913</v>
      </c>
      <c r="I241" s="6" t="s">
        <v>914</v>
      </c>
      <c r="J241" s="23"/>
      <c r="K241"/>
      <c r="L241"/>
      <c r="M241" s="23">
        <v>2</v>
      </c>
      <c r="N241" s="23" t="s">
        <v>1286</v>
      </c>
      <c r="O241" s="7" t="s">
        <v>10</v>
      </c>
      <c r="P241" s="7">
        <v>1</v>
      </c>
      <c r="Q241" s="27">
        <v>71</v>
      </c>
      <c r="R241" s="10">
        <f>(S241*T241*U241)/1000000</f>
        <v>0.28160000000000002</v>
      </c>
      <c r="S241" s="34">
        <v>128</v>
      </c>
      <c r="T241" s="34">
        <v>25</v>
      </c>
      <c r="U241" s="34">
        <v>88</v>
      </c>
      <c r="V241" s="12"/>
    </row>
    <row r="242" spans="1:22" x14ac:dyDescent="0.25">
      <c r="A242" s="6" t="s">
        <v>618</v>
      </c>
      <c r="B242" s="6" t="s">
        <v>1146</v>
      </c>
      <c r="C242" s="7" t="s">
        <v>5</v>
      </c>
      <c r="D242" s="9">
        <v>1698.19</v>
      </c>
      <c r="E242" s="7" t="s">
        <v>911</v>
      </c>
      <c r="F242" s="8" t="s">
        <v>30</v>
      </c>
      <c r="G242" s="6" t="s">
        <v>912</v>
      </c>
      <c r="H242" s="6" t="s">
        <v>913</v>
      </c>
      <c r="I242" s="6" t="s">
        <v>914</v>
      </c>
      <c r="J242" s="23" t="str">
        <f>IFERROR(HYPERLINK(K242, CONCATENATE("Сайт")),"")</f>
        <v>Сайт</v>
      </c>
      <c r="K242" t="s">
        <v>705</v>
      </c>
      <c r="L242" t="s">
        <v>1473</v>
      </c>
      <c r="M242" s="23">
        <v>2</v>
      </c>
      <c r="N242" s="23" t="s">
        <v>1286</v>
      </c>
      <c r="O242" s="7" t="s">
        <v>10</v>
      </c>
      <c r="P242" s="7">
        <v>1</v>
      </c>
      <c r="Q242" s="27">
        <v>68.900000000000006</v>
      </c>
      <c r="R242" s="10">
        <f>(S242*T242*U242)/1000000</f>
        <v>0.28160000000000002</v>
      </c>
      <c r="S242" s="34">
        <v>88</v>
      </c>
      <c r="T242" s="34">
        <v>25</v>
      </c>
      <c r="U242" s="34">
        <v>128</v>
      </c>
      <c r="V242" s="12" t="s">
        <v>660</v>
      </c>
    </row>
    <row r="243" spans="1:22" x14ac:dyDescent="0.25">
      <c r="A243" s="6" t="s">
        <v>855</v>
      </c>
      <c r="B243" s="6" t="s">
        <v>1147</v>
      </c>
      <c r="C243" s="7" t="s">
        <v>5</v>
      </c>
      <c r="D243" s="9">
        <v>1699</v>
      </c>
      <c r="E243" s="7" t="s">
        <v>911</v>
      </c>
      <c r="F243" s="8" t="s">
        <v>30</v>
      </c>
      <c r="G243" s="6" t="s">
        <v>912</v>
      </c>
      <c r="H243" s="6" t="s">
        <v>913</v>
      </c>
      <c r="I243" s="6" t="s">
        <v>914</v>
      </c>
      <c r="J243" s="23"/>
      <c r="K243"/>
      <c r="L243"/>
      <c r="M243" s="23">
        <v>2</v>
      </c>
      <c r="N243" s="23" t="s">
        <v>1286</v>
      </c>
      <c r="O243" s="7" t="s">
        <v>10</v>
      </c>
      <c r="P243" s="7">
        <v>1</v>
      </c>
      <c r="Q243" s="27">
        <v>71</v>
      </c>
      <c r="R243" s="10">
        <f>(S243*T243*U243)/1000000</f>
        <v>0.28160000000000002</v>
      </c>
      <c r="S243" s="34">
        <v>128</v>
      </c>
      <c r="T243" s="34">
        <v>25</v>
      </c>
      <c r="U243" s="34">
        <v>88</v>
      </c>
      <c r="V243" s="12"/>
    </row>
    <row r="244" spans="1:22" x14ac:dyDescent="0.25">
      <c r="A244" s="6" t="s">
        <v>856</v>
      </c>
      <c r="B244" s="6" t="s">
        <v>1148</v>
      </c>
      <c r="C244" s="7" t="s">
        <v>5</v>
      </c>
      <c r="D244" s="9">
        <v>1699</v>
      </c>
      <c r="E244" s="7" t="s">
        <v>911</v>
      </c>
      <c r="F244" s="8" t="s">
        <v>30</v>
      </c>
      <c r="G244" s="6" t="s">
        <v>912</v>
      </c>
      <c r="H244" s="6" t="s">
        <v>913</v>
      </c>
      <c r="I244" s="6" t="s">
        <v>914</v>
      </c>
      <c r="J244" s="23"/>
      <c r="K244"/>
      <c r="L244"/>
      <c r="M244" s="23">
        <v>2</v>
      </c>
      <c r="N244" s="23" t="s">
        <v>1286</v>
      </c>
      <c r="O244" s="7" t="s">
        <v>10</v>
      </c>
      <c r="P244" s="7">
        <v>1</v>
      </c>
      <c r="Q244" s="27">
        <v>71</v>
      </c>
      <c r="R244" s="10">
        <f>(S244*T244*U244)/1000000</f>
        <v>0.28160000000000002</v>
      </c>
      <c r="S244" s="34">
        <v>128</v>
      </c>
      <c r="T244" s="34">
        <v>25</v>
      </c>
      <c r="U244" s="34">
        <v>88</v>
      </c>
      <c r="V244" s="12"/>
    </row>
    <row r="245" spans="1:22" x14ac:dyDescent="0.25">
      <c r="A245" s="6" t="s">
        <v>621</v>
      </c>
      <c r="B245" s="6" t="s">
        <v>1149</v>
      </c>
      <c r="C245" s="7" t="s">
        <v>5</v>
      </c>
      <c r="D245" s="9">
        <v>1698.19</v>
      </c>
      <c r="E245" s="7" t="s">
        <v>911</v>
      </c>
      <c r="F245" s="8" t="s">
        <v>30</v>
      </c>
      <c r="G245" s="6" t="s">
        <v>912</v>
      </c>
      <c r="H245" s="6" t="s">
        <v>913</v>
      </c>
      <c r="I245" s="6" t="s">
        <v>914</v>
      </c>
      <c r="J245" s="23" t="str">
        <f>IFERROR(HYPERLINK(K245, CONCATENATE("Сайт")),"")</f>
        <v>Сайт</v>
      </c>
      <c r="K245" t="s">
        <v>708</v>
      </c>
      <c r="L245" t="s">
        <v>1474</v>
      </c>
      <c r="M245" s="23">
        <v>2</v>
      </c>
      <c r="N245" s="23" t="s">
        <v>1286</v>
      </c>
      <c r="O245" s="7" t="s">
        <v>10</v>
      </c>
      <c r="P245" s="7">
        <v>1</v>
      </c>
      <c r="Q245" s="27">
        <v>68.900000000000006</v>
      </c>
      <c r="R245" s="10">
        <f>(S245*T245*U245)/1000000</f>
        <v>0.28160000000000002</v>
      </c>
      <c r="S245" s="34">
        <v>88</v>
      </c>
      <c r="T245" s="34">
        <v>25</v>
      </c>
      <c r="U245" s="34">
        <v>128</v>
      </c>
      <c r="V245" s="12" t="s">
        <v>663</v>
      </c>
    </row>
    <row r="246" spans="1:22" x14ac:dyDescent="0.25">
      <c r="A246" s="6" t="s">
        <v>620</v>
      </c>
      <c r="B246" s="6" t="s">
        <v>1150</v>
      </c>
      <c r="C246" s="7" t="s">
        <v>5</v>
      </c>
      <c r="D246" s="9">
        <v>1698.19</v>
      </c>
      <c r="E246" s="7" t="s">
        <v>911</v>
      </c>
      <c r="F246" s="8" t="s">
        <v>30</v>
      </c>
      <c r="G246" s="6" t="s">
        <v>912</v>
      </c>
      <c r="H246" s="6" t="s">
        <v>913</v>
      </c>
      <c r="I246" s="6" t="s">
        <v>914</v>
      </c>
      <c r="J246" s="23" t="str">
        <f>IFERROR(HYPERLINK(K246, CONCATENATE("Сайт")),"")</f>
        <v>Сайт</v>
      </c>
      <c r="K246" t="s">
        <v>707</v>
      </c>
      <c r="L246" t="s">
        <v>1475</v>
      </c>
      <c r="M246" s="23">
        <v>2</v>
      </c>
      <c r="N246" s="23" t="s">
        <v>1286</v>
      </c>
      <c r="O246" s="7" t="s">
        <v>10</v>
      </c>
      <c r="P246" s="7">
        <v>1</v>
      </c>
      <c r="Q246" s="27">
        <v>68.900000000000006</v>
      </c>
      <c r="R246" s="10">
        <f>(S246*T246*U246)/1000000</f>
        <v>0.28160000000000002</v>
      </c>
      <c r="S246" s="34">
        <v>88</v>
      </c>
      <c r="T246" s="34">
        <v>25</v>
      </c>
      <c r="U246" s="34">
        <v>128</v>
      </c>
      <c r="V246" s="12" t="s">
        <v>662</v>
      </c>
    </row>
    <row r="247" spans="1:22" x14ac:dyDescent="0.25">
      <c r="A247" s="6" t="s">
        <v>616</v>
      </c>
      <c r="B247" s="6" t="s">
        <v>1151</v>
      </c>
      <c r="C247" s="7" t="s">
        <v>5</v>
      </c>
      <c r="D247" s="9">
        <v>1698.19</v>
      </c>
      <c r="E247" s="7" t="s">
        <v>911</v>
      </c>
      <c r="F247" s="8" t="s">
        <v>30</v>
      </c>
      <c r="G247" s="6" t="s">
        <v>912</v>
      </c>
      <c r="H247" s="6" t="s">
        <v>913</v>
      </c>
      <c r="I247" s="6" t="s">
        <v>914</v>
      </c>
      <c r="J247" s="23" t="str">
        <f>IFERROR(HYPERLINK(K247, CONCATENATE("Сайт")),"")</f>
        <v>Сайт</v>
      </c>
      <c r="K247" t="s">
        <v>703</v>
      </c>
      <c r="L247" t="s">
        <v>1476</v>
      </c>
      <c r="M247" s="23">
        <v>2</v>
      </c>
      <c r="N247" s="23" t="s">
        <v>1286</v>
      </c>
      <c r="O247" s="7" t="s">
        <v>10</v>
      </c>
      <c r="P247" s="7">
        <v>1</v>
      </c>
      <c r="Q247" s="27">
        <v>68.900000000000006</v>
      </c>
      <c r="R247" s="10">
        <f>(S247*T247*U247)/1000000</f>
        <v>0.28160000000000002</v>
      </c>
      <c r="S247" s="34">
        <v>88</v>
      </c>
      <c r="T247" s="34">
        <v>25</v>
      </c>
      <c r="U247" s="34">
        <v>128</v>
      </c>
      <c r="V247" s="12" t="s">
        <v>658</v>
      </c>
    </row>
    <row r="248" spans="1:22" x14ac:dyDescent="0.25">
      <c r="A248" s="6" t="s">
        <v>175</v>
      </c>
      <c r="B248" s="6" t="s">
        <v>1152</v>
      </c>
      <c r="C248" s="7" t="s">
        <v>5</v>
      </c>
      <c r="D248" s="9">
        <v>904.86</v>
      </c>
      <c r="E248" s="7" t="s">
        <v>911</v>
      </c>
      <c r="F248" s="8" t="s">
        <v>30</v>
      </c>
      <c r="G248" s="6" t="s">
        <v>912</v>
      </c>
      <c r="H248" s="6" t="s">
        <v>913</v>
      </c>
      <c r="I248" s="6" t="s">
        <v>914</v>
      </c>
      <c r="J248" s="23" t="str">
        <f>IFERROR(HYPERLINK(K248, CONCATENATE("Сайт")),"")</f>
        <v>Сайт</v>
      </c>
      <c r="K248" t="s">
        <v>361</v>
      </c>
      <c r="L248" t="s">
        <v>1477</v>
      </c>
      <c r="M248" s="23">
        <v>2</v>
      </c>
      <c r="N248" s="23" t="s">
        <v>1286</v>
      </c>
      <c r="O248" s="7" t="s">
        <v>10</v>
      </c>
      <c r="P248" s="7">
        <v>1</v>
      </c>
      <c r="Q248" s="27">
        <v>61</v>
      </c>
      <c r="R248" s="10">
        <f>(S248*T248*U248)/1000000</f>
        <v>0.33</v>
      </c>
      <c r="S248" s="34">
        <v>88</v>
      </c>
      <c r="T248" s="34">
        <v>25</v>
      </c>
      <c r="U248" s="34">
        <v>150</v>
      </c>
      <c r="V248" s="12" t="s">
        <v>447</v>
      </c>
    </row>
    <row r="249" spans="1:22" x14ac:dyDescent="0.25">
      <c r="A249" s="6" t="s">
        <v>176</v>
      </c>
      <c r="B249" s="6" t="s">
        <v>1153</v>
      </c>
      <c r="C249" s="7" t="s">
        <v>5</v>
      </c>
      <c r="D249" s="9">
        <v>904.86</v>
      </c>
      <c r="E249" s="7" t="s">
        <v>911</v>
      </c>
      <c r="F249" s="8" t="s">
        <v>30</v>
      </c>
      <c r="G249" s="6" t="s">
        <v>912</v>
      </c>
      <c r="H249" s="6" t="s">
        <v>913</v>
      </c>
      <c r="I249" s="6" t="s">
        <v>914</v>
      </c>
      <c r="J249" s="23" t="str">
        <f>IFERROR(HYPERLINK(K249, CONCATENATE("Сайт")),"")</f>
        <v>Сайт</v>
      </c>
      <c r="K249" t="s">
        <v>362</v>
      </c>
      <c r="L249" t="s">
        <v>1478</v>
      </c>
      <c r="M249" s="23">
        <v>2</v>
      </c>
      <c r="N249" s="23" t="s">
        <v>1286</v>
      </c>
      <c r="O249" s="7" t="s">
        <v>10</v>
      </c>
      <c r="P249" s="7">
        <v>1</v>
      </c>
      <c r="Q249" s="27">
        <v>60.9</v>
      </c>
      <c r="R249" s="10">
        <f>(S249*T249*U249)/1000000</f>
        <v>0.33</v>
      </c>
      <c r="S249" s="34">
        <v>88</v>
      </c>
      <c r="T249" s="34">
        <v>25</v>
      </c>
      <c r="U249" s="34">
        <v>150</v>
      </c>
      <c r="V249" s="12" t="s">
        <v>448</v>
      </c>
    </row>
    <row r="250" spans="1:22" x14ac:dyDescent="0.25">
      <c r="A250" s="6" t="s">
        <v>177</v>
      </c>
      <c r="B250" s="6" t="s">
        <v>1154</v>
      </c>
      <c r="C250" s="7" t="s">
        <v>5</v>
      </c>
      <c r="D250" s="9">
        <v>904.86</v>
      </c>
      <c r="E250" s="7" t="s">
        <v>911</v>
      </c>
      <c r="F250" s="8" t="s">
        <v>30</v>
      </c>
      <c r="G250" s="6" t="s">
        <v>912</v>
      </c>
      <c r="H250" s="6" t="s">
        <v>913</v>
      </c>
      <c r="I250" s="6" t="s">
        <v>914</v>
      </c>
      <c r="J250" s="23" t="str">
        <f>IFERROR(HYPERLINK(K250, CONCATENATE("Сайт")),"")</f>
        <v>Сайт</v>
      </c>
      <c r="K250" t="s">
        <v>363</v>
      </c>
      <c r="L250" t="s">
        <v>1479</v>
      </c>
      <c r="M250" s="23">
        <v>2</v>
      </c>
      <c r="N250" s="23" t="s">
        <v>1286</v>
      </c>
      <c r="O250" s="7" t="s">
        <v>10</v>
      </c>
      <c r="P250" s="7">
        <v>1</v>
      </c>
      <c r="Q250" s="27">
        <v>60.9</v>
      </c>
      <c r="R250" s="10">
        <f>(S250*T250*U250)/1000000</f>
        <v>0.33</v>
      </c>
      <c r="S250" s="34">
        <v>88</v>
      </c>
      <c r="T250" s="34">
        <v>25</v>
      </c>
      <c r="U250" s="34">
        <v>150</v>
      </c>
      <c r="V250" s="12" t="s">
        <v>449</v>
      </c>
    </row>
    <row r="251" spans="1:22" x14ac:dyDescent="0.25">
      <c r="A251" s="6" t="s">
        <v>857</v>
      </c>
      <c r="B251" s="6" t="s">
        <v>1155</v>
      </c>
      <c r="C251" s="7" t="s">
        <v>5</v>
      </c>
      <c r="D251" s="9">
        <v>904.86</v>
      </c>
      <c r="E251" s="7" t="s">
        <v>911</v>
      </c>
      <c r="F251" s="8" t="s">
        <v>30</v>
      </c>
      <c r="G251" s="6" t="s">
        <v>912</v>
      </c>
      <c r="H251" s="6" t="s">
        <v>913</v>
      </c>
      <c r="I251" s="6" t="s">
        <v>914</v>
      </c>
      <c r="J251" s="23"/>
      <c r="K251"/>
      <c r="L251"/>
      <c r="M251" s="23">
        <v>2</v>
      </c>
      <c r="N251" s="23" t="s">
        <v>1286</v>
      </c>
      <c r="O251" s="7" t="s">
        <v>10</v>
      </c>
      <c r="P251" s="7">
        <v>1</v>
      </c>
      <c r="Q251" s="27"/>
      <c r="R251" s="10"/>
      <c r="S251" s="34"/>
      <c r="T251" s="34"/>
      <c r="U251" s="34"/>
      <c r="V251" s="12"/>
    </row>
    <row r="252" spans="1:22" x14ac:dyDescent="0.25">
      <c r="A252" s="6" t="s">
        <v>623</v>
      </c>
      <c r="B252" s="6" t="s">
        <v>1156</v>
      </c>
      <c r="C252" s="7" t="s">
        <v>5</v>
      </c>
      <c r="D252" s="9">
        <v>904.86</v>
      </c>
      <c r="E252" s="7" t="s">
        <v>911</v>
      </c>
      <c r="F252" s="8" t="s">
        <v>30</v>
      </c>
      <c r="G252" s="6" t="s">
        <v>912</v>
      </c>
      <c r="H252" s="6" t="s">
        <v>913</v>
      </c>
      <c r="I252" s="6" t="s">
        <v>914</v>
      </c>
      <c r="J252" s="23" t="str">
        <f>IFERROR(HYPERLINK(K252, CONCATENATE("Сайт")),"")</f>
        <v>Сайт</v>
      </c>
      <c r="K252" t="s">
        <v>710</v>
      </c>
      <c r="L252" t="s">
        <v>1480</v>
      </c>
      <c r="M252" s="23">
        <v>2</v>
      </c>
      <c r="N252" s="23" t="s">
        <v>1286</v>
      </c>
      <c r="O252" s="7" t="s">
        <v>10</v>
      </c>
      <c r="P252" s="7">
        <v>1</v>
      </c>
      <c r="Q252" s="27">
        <v>61</v>
      </c>
      <c r="R252" s="10">
        <f>(S252*T252*U252)/1000000</f>
        <v>0.33</v>
      </c>
      <c r="S252" s="34">
        <v>88</v>
      </c>
      <c r="T252" s="34">
        <v>25</v>
      </c>
      <c r="U252" s="34">
        <v>150</v>
      </c>
      <c r="V252" s="12" t="s">
        <v>665</v>
      </c>
    </row>
    <row r="253" spans="1:22" x14ac:dyDescent="0.25">
      <c r="A253" s="6" t="s">
        <v>858</v>
      </c>
      <c r="B253" s="6" t="s">
        <v>1157</v>
      </c>
      <c r="C253" s="7" t="s">
        <v>5</v>
      </c>
      <c r="D253" s="9">
        <v>904.86</v>
      </c>
      <c r="E253" s="7" t="s">
        <v>911</v>
      </c>
      <c r="F253" s="8" t="s">
        <v>30</v>
      </c>
      <c r="G253" s="6" t="s">
        <v>912</v>
      </c>
      <c r="H253" s="6" t="s">
        <v>913</v>
      </c>
      <c r="I253" s="6" t="s">
        <v>914</v>
      </c>
      <c r="J253" s="23"/>
      <c r="K253"/>
      <c r="L253"/>
      <c r="M253" s="23">
        <v>2</v>
      </c>
      <c r="N253" s="23" t="s">
        <v>1286</v>
      </c>
      <c r="O253" s="7" t="s">
        <v>10</v>
      </c>
      <c r="P253" s="7">
        <v>1</v>
      </c>
      <c r="Q253" s="27"/>
      <c r="R253" s="10"/>
      <c r="S253" s="34"/>
      <c r="T253" s="34"/>
      <c r="U253" s="34"/>
      <c r="V253" s="12"/>
    </row>
    <row r="254" spans="1:22" x14ac:dyDescent="0.25">
      <c r="A254" s="6" t="s">
        <v>859</v>
      </c>
      <c r="B254" s="6" t="s">
        <v>1158</v>
      </c>
      <c r="C254" s="7" t="s">
        <v>5</v>
      </c>
      <c r="D254" s="9">
        <v>1793</v>
      </c>
      <c r="E254" s="7" t="s">
        <v>911</v>
      </c>
      <c r="F254" s="8" t="s">
        <v>30</v>
      </c>
      <c r="G254" s="6" t="s">
        <v>912</v>
      </c>
      <c r="H254" s="6" t="s">
        <v>913</v>
      </c>
      <c r="I254" s="6" t="s">
        <v>914</v>
      </c>
      <c r="J254" s="23"/>
      <c r="K254"/>
      <c r="L254"/>
      <c r="M254" s="23">
        <v>2</v>
      </c>
      <c r="N254" s="23" t="s">
        <v>1286</v>
      </c>
      <c r="O254" s="7" t="s">
        <v>10</v>
      </c>
      <c r="P254" s="7">
        <v>1</v>
      </c>
      <c r="Q254" s="27">
        <v>77.7</v>
      </c>
      <c r="R254" s="10">
        <f>(S254*T254*U254)/1000000</f>
        <v>0.33</v>
      </c>
      <c r="S254" s="34">
        <v>150</v>
      </c>
      <c r="T254" s="34">
        <v>25</v>
      </c>
      <c r="U254" s="34">
        <v>88</v>
      </c>
      <c r="V254" s="12"/>
    </row>
    <row r="255" spans="1:22" x14ac:dyDescent="0.25">
      <c r="A255" s="6" t="s">
        <v>625</v>
      </c>
      <c r="B255" s="6" t="s">
        <v>1159</v>
      </c>
      <c r="C255" s="7" t="s">
        <v>5</v>
      </c>
      <c r="D255" s="9">
        <v>1792.97</v>
      </c>
      <c r="E255" s="7" t="s">
        <v>911</v>
      </c>
      <c r="F255" s="8" t="s">
        <v>30</v>
      </c>
      <c r="G255" s="6" t="s">
        <v>912</v>
      </c>
      <c r="H255" s="6" t="s">
        <v>913</v>
      </c>
      <c r="I255" s="6" t="s">
        <v>914</v>
      </c>
      <c r="J255" s="23" t="str">
        <f>IFERROR(HYPERLINK(K255, CONCATENATE("Сайт")),"")</f>
        <v>Сайт</v>
      </c>
      <c r="K255" t="s">
        <v>712</v>
      </c>
      <c r="L255" t="s">
        <v>1481</v>
      </c>
      <c r="M255" s="23">
        <v>2</v>
      </c>
      <c r="N255" s="23" t="s">
        <v>1286</v>
      </c>
      <c r="O255" s="7" t="s">
        <v>10</v>
      </c>
      <c r="P255" s="7">
        <v>1</v>
      </c>
      <c r="Q255" s="27">
        <v>74.3</v>
      </c>
      <c r="R255" s="10">
        <f>(S255*T255*U255)/1000000</f>
        <v>0.33</v>
      </c>
      <c r="S255" s="34">
        <v>88</v>
      </c>
      <c r="T255" s="34">
        <v>25</v>
      </c>
      <c r="U255" s="34">
        <v>150</v>
      </c>
      <c r="V255" s="12" t="s">
        <v>667</v>
      </c>
    </row>
    <row r="256" spans="1:22" x14ac:dyDescent="0.25">
      <c r="A256" s="6" t="s">
        <v>860</v>
      </c>
      <c r="B256" s="6" t="s">
        <v>1160</v>
      </c>
      <c r="C256" s="7" t="s">
        <v>5</v>
      </c>
      <c r="D256" s="9">
        <v>1793</v>
      </c>
      <c r="E256" s="7" t="s">
        <v>911</v>
      </c>
      <c r="F256" s="8" t="s">
        <v>30</v>
      </c>
      <c r="G256" s="6" t="s">
        <v>912</v>
      </c>
      <c r="H256" s="6" t="s">
        <v>913</v>
      </c>
      <c r="I256" s="6" t="s">
        <v>914</v>
      </c>
      <c r="J256" s="23"/>
      <c r="K256"/>
      <c r="L256"/>
      <c r="M256" s="23">
        <v>2</v>
      </c>
      <c r="N256" s="23" t="s">
        <v>1286</v>
      </c>
      <c r="O256" s="7" t="s">
        <v>10</v>
      </c>
      <c r="P256" s="7">
        <v>1</v>
      </c>
      <c r="Q256" s="27">
        <v>77.7</v>
      </c>
      <c r="R256" s="10">
        <f>(S256*T256*U256)/1000000</f>
        <v>0.33</v>
      </c>
      <c r="S256" s="34">
        <v>150</v>
      </c>
      <c r="T256" s="34">
        <v>25</v>
      </c>
      <c r="U256" s="34">
        <v>88</v>
      </c>
      <c r="V256" s="12"/>
    </row>
    <row r="257" spans="1:22" x14ac:dyDescent="0.25">
      <c r="A257" s="6" t="s">
        <v>861</v>
      </c>
      <c r="B257" s="6" t="s">
        <v>1161</v>
      </c>
      <c r="C257" s="7" t="s">
        <v>5</v>
      </c>
      <c r="D257" s="9">
        <v>1793</v>
      </c>
      <c r="E257" s="7" t="s">
        <v>911</v>
      </c>
      <c r="F257" s="8" t="s">
        <v>30</v>
      </c>
      <c r="G257" s="6" t="s">
        <v>912</v>
      </c>
      <c r="H257" s="6" t="s">
        <v>913</v>
      </c>
      <c r="I257" s="6" t="s">
        <v>914</v>
      </c>
      <c r="J257" s="23"/>
      <c r="K257"/>
      <c r="L257"/>
      <c r="M257" s="23">
        <v>2</v>
      </c>
      <c r="N257" s="23" t="s">
        <v>1286</v>
      </c>
      <c r="O257" s="7" t="s">
        <v>10</v>
      </c>
      <c r="P257" s="7">
        <v>1</v>
      </c>
      <c r="Q257" s="27">
        <v>77.7</v>
      </c>
      <c r="R257" s="10">
        <f>(S257*T257*U257)/1000000</f>
        <v>0.33</v>
      </c>
      <c r="S257" s="34">
        <v>150</v>
      </c>
      <c r="T257" s="34">
        <v>25</v>
      </c>
      <c r="U257" s="34">
        <v>88</v>
      </c>
      <c r="V257" s="12"/>
    </row>
    <row r="258" spans="1:22" x14ac:dyDescent="0.25">
      <c r="A258" s="6" t="s">
        <v>624</v>
      </c>
      <c r="B258" s="6" t="s">
        <v>1162</v>
      </c>
      <c r="C258" s="7" t="s">
        <v>5</v>
      </c>
      <c r="D258" s="9">
        <v>1792.97</v>
      </c>
      <c r="E258" s="7" t="s">
        <v>911</v>
      </c>
      <c r="F258" s="8" t="s">
        <v>30</v>
      </c>
      <c r="G258" s="6" t="s">
        <v>912</v>
      </c>
      <c r="H258" s="6" t="s">
        <v>913</v>
      </c>
      <c r="I258" s="6" t="s">
        <v>914</v>
      </c>
      <c r="J258" s="23" t="str">
        <f>IFERROR(HYPERLINK(K258, CONCATENATE("Сайт")),"")</f>
        <v>Сайт</v>
      </c>
      <c r="K258" t="s">
        <v>711</v>
      </c>
      <c r="L258" t="s">
        <v>1482</v>
      </c>
      <c r="M258" s="23">
        <v>2</v>
      </c>
      <c r="N258" s="23" t="s">
        <v>1286</v>
      </c>
      <c r="O258" s="7" t="s">
        <v>10</v>
      </c>
      <c r="P258" s="7">
        <v>1</v>
      </c>
      <c r="Q258" s="27">
        <v>74.3</v>
      </c>
      <c r="R258" s="10">
        <f>(S258*T258*U258)/1000000</f>
        <v>0.33</v>
      </c>
      <c r="S258" s="34">
        <v>88</v>
      </c>
      <c r="T258" s="34">
        <v>25</v>
      </c>
      <c r="U258" s="34">
        <v>150</v>
      </c>
      <c r="V258" s="12" t="s">
        <v>666</v>
      </c>
    </row>
    <row r="259" spans="1:22" x14ac:dyDescent="0.25">
      <c r="A259" s="6" t="s">
        <v>862</v>
      </c>
      <c r="B259" s="6" t="s">
        <v>1163</v>
      </c>
      <c r="C259" s="7" t="s">
        <v>5</v>
      </c>
      <c r="D259" s="9">
        <v>1793</v>
      </c>
      <c r="E259" s="7" t="s">
        <v>911</v>
      </c>
      <c r="F259" s="8" t="s">
        <v>30</v>
      </c>
      <c r="G259" s="6" t="s">
        <v>912</v>
      </c>
      <c r="H259" s="6" t="s">
        <v>913</v>
      </c>
      <c r="I259" s="6" t="s">
        <v>914</v>
      </c>
      <c r="J259" s="23"/>
      <c r="K259"/>
      <c r="L259"/>
      <c r="M259" s="23">
        <v>2</v>
      </c>
      <c r="N259" s="23" t="s">
        <v>1286</v>
      </c>
      <c r="O259" s="7" t="s">
        <v>10</v>
      </c>
      <c r="P259" s="7">
        <v>1</v>
      </c>
      <c r="Q259" s="27">
        <v>77.7</v>
      </c>
      <c r="R259" s="10">
        <f>(S259*T259*U259)/1000000</f>
        <v>0.33</v>
      </c>
      <c r="S259" s="34">
        <v>150</v>
      </c>
      <c r="T259" s="34">
        <v>25</v>
      </c>
      <c r="U259" s="34">
        <v>88</v>
      </c>
      <c r="V259" s="12"/>
    </row>
    <row r="260" spans="1:22" x14ac:dyDescent="0.25">
      <c r="A260" s="6" t="s">
        <v>863</v>
      </c>
      <c r="B260" s="6" t="s">
        <v>1164</v>
      </c>
      <c r="C260" s="7" t="s">
        <v>5</v>
      </c>
      <c r="D260" s="9">
        <v>1793</v>
      </c>
      <c r="E260" s="7" t="s">
        <v>911</v>
      </c>
      <c r="F260" s="8" t="s">
        <v>30</v>
      </c>
      <c r="G260" s="6" t="s">
        <v>912</v>
      </c>
      <c r="H260" s="6" t="s">
        <v>913</v>
      </c>
      <c r="I260" s="6" t="s">
        <v>914</v>
      </c>
      <c r="J260" s="23"/>
      <c r="K260"/>
      <c r="L260"/>
      <c r="M260" s="23">
        <v>2</v>
      </c>
      <c r="N260" s="23" t="s">
        <v>1286</v>
      </c>
      <c r="O260" s="7" t="s">
        <v>10</v>
      </c>
      <c r="P260" s="7">
        <v>1</v>
      </c>
      <c r="Q260" s="27">
        <v>77.7</v>
      </c>
      <c r="R260" s="10">
        <f>(S260*T260*U260)/1000000</f>
        <v>0.33</v>
      </c>
      <c r="S260" s="34">
        <v>150</v>
      </c>
      <c r="T260" s="34">
        <v>25</v>
      </c>
      <c r="U260" s="34">
        <v>88</v>
      </c>
      <c r="V260" s="12"/>
    </row>
    <row r="261" spans="1:22" x14ac:dyDescent="0.25">
      <c r="A261" s="6" t="s">
        <v>627</v>
      </c>
      <c r="B261" s="6" t="s">
        <v>1165</v>
      </c>
      <c r="C261" s="7" t="s">
        <v>5</v>
      </c>
      <c r="D261" s="9">
        <v>1792.97</v>
      </c>
      <c r="E261" s="7" t="s">
        <v>911</v>
      </c>
      <c r="F261" s="8" t="s">
        <v>30</v>
      </c>
      <c r="G261" s="6" t="s">
        <v>912</v>
      </c>
      <c r="H261" s="6" t="s">
        <v>913</v>
      </c>
      <c r="I261" s="6" t="s">
        <v>914</v>
      </c>
      <c r="J261" s="23" t="str">
        <f>IFERROR(HYPERLINK(K261, CONCATENATE("Сайт")),"")</f>
        <v>Сайт</v>
      </c>
      <c r="K261" t="s">
        <v>714</v>
      </c>
      <c r="L261" t="s">
        <v>1483</v>
      </c>
      <c r="M261" s="23">
        <v>2</v>
      </c>
      <c r="N261" s="23" t="s">
        <v>1286</v>
      </c>
      <c r="O261" s="7" t="s">
        <v>10</v>
      </c>
      <c r="P261" s="7">
        <v>1</v>
      </c>
      <c r="Q261" s="27">
        <v>74.3</v>
      </c>
      <c r="R261" s="10">
        <f>(S261*T261*U261)/1000000</f>
        <v>0.33</v>
      </c>
      <c r="S261" s="34">
        <v>88</v>
      </c>
      <c r="T261" s="34">
        <v>25</v>
      </c>
      <c r="U261" s="34">
        <v>150</v>
      </c>
      <c r="V261" s="12" t="s">
        <v>669</v>
      </c>
    </row>
    <row r="262" spans="1:22" x14ac:dyDescent="0.25">
      <c r="A262" s="6" t="s">
        <v>626</v>
      </c>
      <c r="B262" s="6" t="s">
        <v>1166</v>
      </c>
      <c r="C262" s="7" t="s">
        <v>5</v>
      </c>
      <c r="D262" s="9">
        <v>1792.97</v>
      </c>
      <c r="E262" s="7" t="s">
        <v>911</v>
      </c>
      <c r="F262" s="8" t="s">
        <v>30</v>
      </c>
      <c r="G262" s="6" t="s">
        <v>912</v>
      </c>
      <c r="H262" s="6" t="s">
        <v>913</v>
      </c>
      <c r="I262" s="6" t="s">
        <v>914</v>
      </c>
      <c r="J262" s="23" t="str">
        <f>IFERROR(HYPERLINK(K262, CONCATENATE("Сайт")),"")</f>
        <v>Сайт</v>
      </c>
      <c r="K262" t="s">
        <v>713</v>
      </c>
      <c r="L262" t="s">
        <v>1484</v>
      </c>
      <c r="M262" s="23">
        <v>2</v>
      </c>
      <c r="N262" s="23" t="s">
        <v>1286</v>
      </c>
      <c r="O262" s="7" t="s">
        <v>10</v>
      </c>
      <c r="P262" s="7">
        <v>1</v>
      </c>
      <c r="Q262" s="27">
        <v>74.3</v>
      </c>
      <c r="R262" s="10">
        <f>(S262*T262*U262)/1000000</f>
        <v>0.33</v>
      </c>
      <c r="S262" s="34">
        <v>88</v>
      </c>
      <c r="T262" s="34">
        <v>25</v>
      </c>
      <c r="U262" s="34">
        <v>150</v>
      </c>
      <c r="V262" s="12" t="s">
        <v>668</v>
      </c>
    </row>
    <row r="263" spans="1:22" x14ac:dyDescent="0.25">
      <c r="A263" s="6" t="s">
        <v>622</v>
      </c>
      <c r="B263" s="6" t="s">
        <v>1167</v>
      </c>
      <c r="C263" s="7" t="s">
        <v>5</v>
      </c>
      <c r="D263" s="9">
        <v>1792.97</v>
      </c>
      <c r="E263" s="7" t="s">
        <v>911</v>
      </c>
      <c r="F263" s="8" t="s">
        <v>30</v>
      </c>
      <c r="G263" s="6" t="s">
        <v>912</v>
      </c>
      <c r="H263" s="6" t="s">
        <v>913</v>
      </c>
      <c r="I263" s="6" t="s">
        <v>914</v>
      </c>
      <c r="J263" s="23" t="str">
        <f>IFERROR(HYPERLINK(K263, CONCATENATE("Сайт")),"")</f>
        <v>Сайт</v>
      </c>
      <c r="K263" t="s">
        <v>709</v>
      </c>
      <c r="L263" t="s">
        <v>1485</v>
      </c>
      <c r="M263" s="23">
        <v>2</v>
      </c>
      <c r="N263" s="23" t="s">
        <v>1286</v>
      </c>
      <c r="O263" s="7" t="s">
        <v>10</v>
      </c>
      <c r="P263" s="7">
        <v>1</v>
      </c>
      <c r="Q263" s="27">
        <v>74.3</v>
      </c>
      <c r="R263" s="10">
        <f>(S263*T263*U263)/1000000</f>
        <v>0.33</v>
      </c>
      <c r="S263" s="34">
        <v>88</v>
      </c>
      <c r="T263" s="34">
        <v>25</v>
      </c>
      <c r="U263" s="34">
        <v>150</v>
      </c>
      <c r="V263" s="12" t="s">
        <v>664</v>
      </c>
    </row>
    <row r="264" spans="1:22" x14ac:dyDescent="0.25">
      <c r="A264" s="6" t="s">
        <v>178</v>
      </c>
      <c r="B264" s="6" t="s">
        <v>1168</v>
      </c>
      <c r="C264" s="7" t="s">
        <v>5</v>
      </c>
      <c r="D264" s="9">
        <v>1260.71</v>
      </c>
      <c r="E264" s="7" t="s">
        <v>911</v>
      </c>
      <c r="F264" s="8" t="s">
        <v>30</v>
      </c>
      <c r="G264" s="6" t="s">
        <v>912</v>
      </c>
      <c r="H264" s="6" t="s">
        <v>913</v>
      </c>
      <c r="I264" s="6" t="s">
        <v>914</v>
      </c>
      <c r="J264" s="23" t="str">
        <f>IFERROR(HYPERLINK(K264, CONCATENATE("Сайт")),"")</f>
        <v>Сайт</v>
      </c>
      <c r="K264" t="s">
        <v>364</v>
      </c>
      <c r="L264" t="s">
        <v>1486</v>
      </c>
      <c r="M264" s="23">
        <v>2</v>
      </c>
      <c r="N264" s="23" t="s">
        <v>1286</v>
      </c>
      <c r="O264" s="7" t="s">
        <v>10</v>
      </c>
      <c r="P264" s="7">
        <v>1</v>
      </c>
      <c r="Q264" s="27">
        <v>82.6</v>
      </c>
      <c r="R264" s="10">
        <f>(S264*T264*U264)/1000000</f>
        <v>0.44</v>
      </c>
      <c r="S264" s="34">
        <v>88</v>
      </c>
      <c r="T264" s="34">
        <v>25</v>
      </c>
      <c r="U264" s="34">
        <v>200</v>
      </c>
      <c r="V264" s="12" t="s">
        <v>450</v>
      </c>
    </row>
    <row r="265" spans="1:22" x14ac:dyDescent="0.25">
      <c r="A265" s="6" t="s">
        <v>179</v>
      </c>
      <c r="B265" s="6" t="s">
        <v>1169</v>
      </c>
      <c r="C265" s="7" t="s">
        <v>5</v>
      </c>
      <c r="D265" s="9">
        <v>1260.71</v>
      </c>
      <c r="E265" s="7" t="s">
        <v>911</v>
      </c>
      <c r="F265" s="8" t="s">
        <v>30</v>
      </c>
      <c r="G265" s="6" t="s">
        <v>912</v>
      </c>
      <c r="H265" s="6" t="s">
        <v>913</v>
      </c>
      <c r="I265" s="6" t="s">
        <v>914</v>
      </c>
      <c r="J265" s="23" t="str">
        <f>IFERROR(HYPERLINK(K265, CONCATENATE("Сайт")),"")</f>
        <v>Сайт</v>
      </c>
      <c r="K265" t="s">
        <v>365</v>
      </c>
      <c r="L265" t="s">
        <v>1487</v>
      </c>
      <c r="M265" s="23">
        <v>2</v>
      </c>
      <c r="N265" s="23" t="s">
        <v>1286</v>
      </c>
      <c r="O265" s="7" t="s">
        <v>10</v>
      </c>
      <c r="P265" s="7">
        <v>1</v>
      </c>
      <c r="Q265" s="27">
        <v>82.6</v>
      </c>
      <c r="R265" s="10">
        <f>(S265*T265*U265)/1000000</f>
        <v>0.44</v>
      </c>
      <c r="S265" s="34">
        <v>88</v>
      </c>
      <c r="T265" s="34">
        <v>25</v>
      </c>
      <c r="U265" s="34">
        <v>200</v>
      </c>
      <c r="V265" s="12" t="s">
        <v>451</v>
      </c>
    </row>
    <row r="266" spans="1:22" x14ac:dyDescent="0.25">
      <c r="A266" s="6" t="s">
        <v>180</v>
      </c>
      <c r="B266" s="6" t="s">
        <v>1170</v>
      </c>
      <c r="C266" s="7" t="s">
        <v>5</v>
      </c>
      <c r="D266" s="9">
        <v>1260.71</v>
      </c>
      <c r="E266" s="7" t="s">
        <v>911</v>
      </c>
      <c r="F266" s="8" t="s">
        <v>30</v>
      </c>
      <c r="G266" s="6" t="s">
        <v>912</v>
      </c>
      <c r="H266" s="6" t="s">
        <v>913</v>
      </c>
      <c r="I266" s="6" t="s">
        <v>914</v>
      </c>
      <c r="J266" s="23" t="str">
        <f>IFERROR(HYPERLINK(K266, CONCATENATE("Сайт")),"")</f>
        <v>Сайт</v>
      </c>
      <c r="K266" t="s">
        <v>366</v>
      </c>
      <c r="L266" t="s">
        <v>1488</v>
      </c>
      <c r="M266" s="23">
        <v>2</v>
      </c>
      <c r="N266" s="23" t="s">
        <v>1286</v>
      </c>
      <c r="O266" s="7" t="s">
        <v>10</v>
      </c>
      <c r="P266" s="7">
        <v>1</v>
      </c>
      <c r="Q266" s="27">
        <v>82.6</v>
      </c>
      <c r="R266" s="10">
        <f>(S266*T266*U266)/1000000</f>
        <v>0.44</v>
      </c>
      <c r="S266" s="34">
        <v>88</v>
      </c>
      <c r="T266" s="34">
        <v>25</v>
      </c>
      <c r="U266" s="34">
        <v>200</v>
      </c>
      <c r="V266" s="12" t="s">
        <v>452</v>
      </c>
    </row>
    <row r="267" spans="1:22" x14ac:dyDescent="0.25">
      <c r="A267" s="6" t="s">
        <v>864</v>
      </c>
      <c r="B267" s="6" t="s">
        <v>1171</v>
      </c>
      <c r="C267" s="7" t="s">
        <v>5</v>
      </c>
      <c r="D267" s="9">
        <v>1260.71</v>
      </c>
      <c r="E267" s="7" t="s">
        <v>911</v>
      </c>
      <c r="F267" s="8" t="s">
        <v>30</v>
      </c>
      <c r="G267" s="6" t="s">
        <v>912</v>
      </c>
      <c r="H267" s="6" t="s">
        <v>913</v>
      </c>
      <c r="I267" s="6" t="s">
        <v>914</v>
      </c>
      <c r="J267" s="23"/>
      <c r="K267"/>
      <c r="L267"/>
      <c r="M267" s="23">
        <v>2</v>
      </c>
      <c r="N267" s="23" t="s">
        <v>1286</v>
      </c>
      <c r="O267" s="7" t="s">
        <v>10</v>
      </c>
      <c r="P267" s="7">
        <v>1</v>
      </c>
      <c r="Q267" s="27"/>
      <c r="R267" s="10"/>
      <c r="S267" s="34"/>
      <c r="T267" s="34"/>
      <c r="U267" s="34"/>
      <c r="V267" s="12"/>
    </row>
    <row r="268" spans="1:22" x14ac:dyDescent="0.25">
      <c r="A268" s="6" t="s">
        <v>629</v>
      </c>
      <c r="B268" s="6" t="s">
        <v>1172</v>
      </c>
      <c r="C268" s="7" t="s">
        <v>5</v>
      </c>
      <c r="D268" s="9">
        <v>1260.71</v>
      </c>
      <c r="E268" s="7" t="s">
        <v>911</v>
      </c>
      <c r="F268" s="8" t="s">
        <v>30</v>
      </c>
      <c r="G268" s="6" t="s">
        <v>912</v>
      </c>
      <c r="H268" s="6" t="s">
        <v>913</v>
      </c>
      <c r="I268" s="6" t="s">
        <v>914</v>
      </c>
      <c r="J268" s="23" t="str">
        <f>IFERROR(HYPERLINK(K268, CONCATENATE("Сайт")),"")</f>
        <v>Сайт</v>
      </c>
      <c r="K268" t="s">
        <v>716</v>
      </c>
      <c r="L268" t="s">
        <v>1489</v>
      </c>
      <c r="M268" s="23">
        <v>2</v>
      </c>
      <c r="N268" s="23" t="s">
        <v>1286</v>
      </c>
      <c r="O268" s="7" t="s">
        <v>10</v>
      </c>
      <c r="P268" s="7">
        <v>1</v>
      </c>
      <c r="Q268" s="27">
        <v>78.2</v>
      </c>
      <c r="R268" s="10">
        <f>(S268*T268*U268)/1000000</f>
        <v>0.44</v>
      </c>
      <c r="S268" s="34">
        <v>88</v>
      </c>
      <c r="T268" s="34">
        <v>25</v>
      </c>
      <c r="U268" s="34">
        <v>200</v>
      </c>
      <c r="V268" s="12" t="s">
        <v>671</v>
      </c>
    </row>
    <row r="269" spans="1:22" x14ac:dyDescent="0.25">
      <c r="A269" s="6" t="s">
        <v>865</v>
      </c>
      <c r="B269" s="6" t="s">
        <v>1173</v>
      </c>
      <c r="C269" s="7" t="s">
        <v>5</v>
      </c>
      <c r="D269" s="9">
        <v>1260.71</v>
      </c>
      <c r="E269" s="7" t="s">
        <v>911</v>
      </c>
      <c r="F269" s="8" t="s">
        <v>30</v>
      </c>
      <c r="G269" s="6" t="s">
        <v>912</v>
      </c>
      <c r="H269" s="6" t="s">
        <v>913</v>
      </c>
      <c r="I269" s="6" t="s">
        <v>914</v>
      </c>
      <c r="J269" s="23"/>
      <c r="K269"/>
      <c r="L269"/>
      <c r="M269" s="23">
        <v>2</v>
      </c>
      <c r="N269" s="23" t="s">
        <v>1286</v>
      </c>
      <c r="O269" s="7" t="s">
        <v>10</v>
      </c>
      <c r="P269" s="7">
        <v>1</v>
      </c>
      <c r="Q269" s="27"/>
      <c r="R269" s="10"/>
      <c r="S269" s="34"/>
      <c r="T269" s="34"/>
      <c r="U269" s="34"/>
      <c r="V269" s="12"/>
    </row>
    <row r="270" spans="1:22" x14ac:dyDescent="0.25">
      <c r="A270" s="6" t="s">
        <v>866</v>
      </c>
      <c r="B270" s="6" t="s">
        <v>1174</v>
      </c>
      <c r="C270" s="7" t="s">
        <v>5</v>
      </c>
      <c r="D270" s="9">
        <v>2590</v>
      </c>
      <c r="E270" s="7" t="s">
        <v>911</v>
      </c>
      <c r="F270" s="8" t="s">
        <v>30</v>
      </c>
      <c r="G270" s="6" t="s">
        <v>912</v>
      </c>
      <c r="H270" s="6" t="s">
        <v>913</v>
      </c>
      <c r="I270" s="6" t="s">
        <v>914</v>
      </c>
      <c r="J270" s="23"/>
      <c r="K270"/>
      <c r="L270"/>
      <c r="M270" s="23">
        <v>2</v>
      </c>
      <c r="N270" s="23" t="s">
        <v>1286</v>
      </c>
      <c r="O270" s="7" t="s">
        <v>10</v>
      </c>
      <c r="P270" s="7">
        <v>1</v>
      </c>
      <c r="Q270" s="27">
        <v>92.1</v>
      </c>
      <c r="R270" s="10">
        <f>(S270*T270*U270)/1000000</f>
        <v>0.44</v>
      </c>
      <c r="S270" s="34">
        <v>200</v>
      </c>
      <c r="T270" s="34">
        <v>25</v>
      </c>
      <c r="U270" s="34">
        <v>88</v>
      </c>
      <c r="V270" s="12"/>
    </row>
    <row r="271" spans="1:22" x14ac:dyDescent="0.25">
      <c r="A271" s="6" t="s">
        <v>631</v>
      </c>
      <c r="B271" s="6" t="s">
        <v>1175</v>
      </c>
      <c r="C271" s="7" t="s">
        <v>5</v>
      </c>
      <c r="D271" s="9">
        <v>2589.92</v>
      </c>
      <c r="E271" s="7" t="s">
        <v>911</v>
      </c>
      <c r="F271" s="8" t="s">
        <v>30</v>
      </c>
      <c r="G271" s="6" t="s">
        <v>912</v>
      </c>
      <c r="H271" s="6" t="s">
        <v>913</v>
      </c>
      <c r="I271" s="6" t="s">
        <v>914</v>
      </c>
      <c r="J271" s="23" t="str">
        <f>IFERROR(HYPERLINK(K271, CONCATENATE("Сайт")),"")</f>
        <v>Сайт</v>
      </c>
      <c r="K271" t="s">
        <v>718</v>
      </c>
      <c r="L271" t="s">
        <v>1490</v>
      </c>
      <c r="M271" s="23">
        <v>2</v>
      </c>
      <c r="N271" s="23" t="s">
        <v>1286</v>
      </c>
      <c r="O271" s="7" t="s">
        <v>10</v>
      </c>
      <c r="P271" s="7">
        <v>1</v>
      </c>
      <c r="Q271" s="27">
        <v>82</v>
      </c>
      <c r="R271" s="10">
        <f>(S271*T271*U271)/1000000</f>
        <v>0.44</v>
      </c>
      <c r="S271" s="34">
        <v>88</v>
      </c>
      <c r="T271" s="34">
        <v>25</v>
      </c>
      <c r="U271" s="34">
        <v>200</v>
      </c>
      <c r="V271" s="12" t="s">
        <v>673</v>
      </c>
    </row>
    <row r="272" spans="1:22" x14ac:dyDescent="0.25">
      <c r="A272" s="6" t="s">
        <v>867</v>
      </c>
      <c r="B272" s="6" t="s">
        <v>1176</v>
      </c>
      <c r="C272" s="7" t="s">
        <v>5</v>
      </c>
      <c r="D272" s="9">
        <v>2590</v>
      </c>
      <c r="E272" s="7" t="s">
        <v>911</v>
      </c>
      <c r="F272" s="8" t="s">
        <v>30</v>
      </c>
      <c r="G272" s="6" t="s">
        <v>912</v>
      </c>
      <c r="H272" s="6" t="s">
        <v>913</v>
      </c>
      <c r="I272" s="6" t="s">
        <v>914</v>
      </c>
      <c r="J272" s="23"/>
      <c r="K272"/>
      <c r="L272"/>
      <c r="M272" s="23">
        <v>2</v>
      </c>
      <c r="N272" s="23" t="s">
        <v>1286</v>
      </c>
      <c r="O272" s="7" t="s">
        <v>10</v>
      </c>
      <c r="P272" s="7">
        <v>1</v>
      </c>
      <c r="Q272" s="27">
        <v>92.1</v>
      </c>
      <c r="R272" s="10">
        <f>(S272*T272*U272)/1000000</f>
        <v>0.44</v>
      </c>
      <c r="S272" s="34">
        <v>200</v>
      </c>
      <c r="T272" s="34">
        <v>25</v>
      </c>
      <c r="U272" s="34">
        <v>88</v>
      </c>
      <c r="V272" s="12"/>
    </row>
    <row r="273" spans="1:22" x14ac:dyDescent="0.25">
      <c r="A273" s="6" t="s">
        <v>868</v>
      </c>
      <c r="B273" s="6" t="s">
        <v>1177</v>
      </c>
      <c r="C273" s="7" t="s">
        <v>5</v>
      </c>
      <c r="D273" s="9">
        <v>2590</v>
      </c>
      <c r="E273" s="7" t="s">
        <v>911</v>
      </c>
      <c r="F273" s="8" t="s">
        <v>30</v>
      </c>
      <c r="G273" s="6" t="s">
        <v>912</v>
      </c>
      <c r="H273" s="6" t="s">
        <v>913</v>
      </c>
      <c r="I273" s="6" t="s">
        <v>914</v>
      </c>
      <c r="J273" s="23"/>
      <c r="K273"/>
      <c r="L273"/>
      <c r="M273" s="23">
        <v>2</v>
      </c>
      <c r="N273" s="23" t="s">
        <v>1286</v>
      </c>
      <c r="O273" s="7" t="s">
        <v>10</v>
      </c>
      <c r="P273" s="7">
        <v>1</v>
      </c>
      <c r="Q273" s="27">
        <v>92.1</v>
      </c>
      <c r="R273" s="10">
        <f>(S273*T273*U273)/1000000</f>
        <v>0.44</v>
      </c>
      <c r="S273" s="34">
        <v>200</v>
      </c>
      <c r="T273" s="34">
        <v>25</v>
      </c>
      <c r="U273" s="34">
        <v>88</v>
      </c>
      <c r="V273" s="12"/>
    </row>
    <row r="274" spans="1:22" x14ac:dyDescent="0.25">
      <c r="A274" s="6" t="s">
        <v>630</v>
      </c>
      <c r="B274" s="6" t="s">
        <v>1178</v>
      </c>
      <c r="C274" s="7" t="s">
        <v>5</v>
      </c>
      <c r="D274" s="9">
        <v>2589.92</v>
      </c>
      <c r="E274" s="7" t="s">
        <v>911</v>
      </c>
      <c r="F274" s="8" t="s">
        <v>30</v>
      </c>
      <c r="G274" s="6" t="s">
        <v>912</v>
      </c>
      <c r="H274" s="6" t="s">
        <v>913</v>
      </c>
      <c r="I274" s="6" t="s">
        <v>914</v>
      </c>
      <c r="J274" s="23" t="str">
        <f>IFERROR(HYPERLINK(K274, CONCATENATE("Сайт")),"")</f>
        <v>Сайт</v>
      </c>
      <c r="K274" t="s">
        <v>717</v>
      </c>
      <c r="L274" t="s">
        <v>1491</v>
      </c>
      <c r="M274" s="23">
        <v>2</v>
      </c>
      <c r="N274" s="23" t="s">
        <v>1286</v>
      </c>
      <c r="O274" s="7" t="s">
        <v>10</v>
      </c>
      <c r="P274" s="7">
        <v>1</v>
      </c>
      <c r="Q274" s="27">
        <v>82</v>
      </c>
      <c r="R274" s="10">
        <f>(S274*T274*U274)/1000000</f>
        <v>0.44</v>
      </c>
      <c r="S274" s="34">
        <v>88</v>
      </c>
      <c r="T274" s="34">
        <v>25</v>
      </c>
      <c r="U274" s="34">
        <v>200</v>
      </c>
      <c r="V274" s="12" t="s">
        <v>672</v>
      </c>
    </row>
    <row r="275" spans="1:22" x14ac:dyDescent="0.25">
      <c r="A275" s="6" t="s">
        <v>869</v>
      </c>
      <c r="B275" s="6" t="s">
        <v>1179</v>
      </c>
      <c r="C275" s="7" t="s">
        <v>5</v>
      </c>
      <c r="D275" s="9">
        <v>2590</v>
      </c>
      <c r="E275" s="7" t="s">
        <v>911</v>
      </c>
      <c r="F275" s="8" t="s">
        <v>30</v>
      </c>
      <c r="G275" s="6" t="s">
        <v>912</v>
      </c>
      <c r="H275" s="6" t="s">
        <v>913</v>
      </c>
      <c r="I275" s="6" t="s">
        <v>914</v>
      </c>
      <c r="J275" s="23"/>
      <c r="K275"/>
      <c r="L275"/>
      <c r="M275" s="23">
        <v>2</v>
      </c>
      <c r="N275" s="23" t="s">
        <v>1286</v>
      </c>
      <c r="O275" s="7" t="s">
        <v>10</v>
      </c>
      <c r="P275" s="7">
        <v>1</v>
      </c>
      <c r="Q275" s="27">
        <v>92.1</v>
      </c>
      <c r="R275" s="10">
        <f>(S275*T275*U275)/1000000</f>
        <v>0.44</v>
      </c>
      <c r="S275" s="34">
        <v>200</v>
      </c>
      <c r="T275" s="34">
        <v>25</v>
      </c>
      <c r="U275" s="34">
        <v>88</v>
      </c>
      <c r="V275" s="12"/>
    </row>
    <row r="276" spans="1:22" x14ac:dyDescent="0.25">
      <c r="A276" s="6" t="s">
        <v>870</v>
      </c>
      <c r="B276" s="6" t="s">
        <v>1180</v>
      </c>
      <c r="C276" s="7" t="s">
        <v>5</v>
      </c>
      <c r="D276" s="9">
        <v>2590</v>
      </c>
      <c r="E276" s="7" t="s">
        <v>911</v>
      </c>
      <c r="F276" s="8" t="s">
        <v>30</v>
      </c>
      <c r="G276" s="6" t="s">
        <v>912</v>
      </c>
      <c r="H276" s="6" t="s">
        <v>913</v>
      </c>
      <c r="I276" s="6" t="s">
        <v>914</v>
      </c>
      <c r="J276" s="23"/>
      <c r="K276"/>
      <c r="L276"/>
      <c r="M276" s="23">
        <v>2</v>
      </c>
      <c r="N276" s="23" t="s">
        <v>1286</v>
      </c>
      <c r="O276" s="7" t="s">
        <v>10</v>
      </c>
      <c r="P276" s="7">
        <v>1</v>
      </c>
      <c r="Q276" s="27">
        <v>92.1</v>
      </c>
      <c r="R276" s="10">
        <f>(S276*T276*U276)/1000000</f>
        <v>0.44</v>
      </c>
      <c r="S276" s="34">
        <v>200</v>
      </c>
      <c r="T276" s="34">
        <v>25</v>
      </c>
      <c r="U276" s="34">
        <v>88</v>
      </c>
      <c r="V276" s="12"/>
    </row>
    <row r="277" spans="1:22" x14ac:dyDescent="0.25">
      <c r="A277" s="6" t="s">
        <v>633</v>
      </c>
      <c r="B277" s="6" t="s">
        <v>1181</v>
      </c>
      <c r="C277" s="7" t="s">
        <v>5</v>
      </c>
      <c r="D277" s="9">
        <v>2589.92</v>
      </c>
      <c r="E277" s="7" t="s">
        <v>911</v>
      </c>
      <c r="F277" s="8" t="s">
        <v>30</v>
      </c>
      <c r="G277" s="6" t="s">
        <v>912</v>
      </c>
      <c r="H277" s="6" t="s">
        <v>913</v>
      </c>
      <c r="I277" s="6" t="s">
        <v>914</v>
      </c>
      <c r="J277" s="23" t="str">
        <f>IFERROR(HYPERLINK(K277, CONCATENATE("Сайт")),"")</f>
        <v>Сайт</v>
      </c>
      <c r="K277" t="s">
        <v>720</v>
      </c>
      <c r="L277" t="s">
        <v>1492</v>
      </c>
      <c r="M277" s="23">
        <v>2</v>
      </c>
      <c r="N277" s="23" t="s">
        <v>1286</v>
      </c>
      <c r="O277" s="7" t="s">
        <v>10</v>
      </c>
      <c r="P277" s="7">
        <v>1</v>
      </c>
      <c r="Q277" s="27">
        <v>82</v>
      </c>
      <c r="R277" s="10">
        <f>(S277*T277*U277)/1000000</f>
        <v>0.44</v>
      </c>
      <c r="S277" s="34">
        <v>88</v>
      </c>
      <c r="T277" s="34">
        <v>25</v>
      </c>
      <c r="U277" s="34">
        <v>200</v>
      </c>
      <c r="V277" s="12" t="s">
        <v>675</v>
      </c>
    </row>
    <row r="278" spans="1:22" x14ac:dyDescent="0.25">
      <c r="A278" s="6" t="s">
        <v>632</v>
      </c>
      <c r="B278" s="6" t="s">
        <v>1182</v>
      </c>
      <c r="C278" s="7" t="s">
        <v>5</v>
      </c>
      <c r="D278" s="9">
        <v>2589.92</v>
      </c>
      <c r="E278" s="7" t="s">
        <v>911</v>
      </c>
      <c r="F278" s="8" t="s">
        <v>30</v>
      </c>
      <c r="G278" s="6" t="s">
        <v>912</v>
      </c>
      <c r="H278" s="6" t="s">
        <v>913</v>
      </c>
      <c r="I278" s="6" t="s">
        <v>914</v>
      </c>
      <c r="J278" s="23" t="str">
        <f>IFERROR(HYPERLINK(K278, CONCATENATE("Сайт")),"")</f>
        <v>Сайт</v>
      </c>
      <c r="K278" t="s">
        <v>719</v>
      </c>
      <c r="L278" t="s">
        <v>1493</v>
      </c>
      <c r="M278" s="23">
        <v>2</v>
      </c>
      <c r="N278" s="23" t="s">
        <v>1286</v>
      </c>
      <c r="O278" s="7" t="s">
        <v>10</v>
      </c>
      <c r="P278" s="7">
        <v>1</v>
      </c>
      <c r="Q278" s="27">
        <v>82</v>
      </c>
      <c r="R278" s="10">
        <f>(S278*T278*U278)/1000000</f>
        <v>0.44</v>
      </c>
      <c r="S278" s="34">
        <v>88</v>
      </c>
      <c r="T278" s="34">
        <v>25</v>
      </c>
      <c r="U278" s="34">
        <v>200</v>
      </c>
      <c r="V278" s="12" t="s">
        <v>674</v>
      </c>
    </row>
    <row r="279" spans="1:22" x14ac:dyDescent="0.25">
      <c r="A279" s="6" t="s">
        <v>628</v>
      </c>
      <c r="B279" s="6" t="s">
        <v>1183</v>
      </c>
      <c r="C279" s="7" t="s">
        <v>5</v>
      </c>
      <c r="D279" s="9">
        <v>2589.92</v>
      </c>
      <c r="E279" s="7" t="s">
        <v>911</v>
      </c>
      <c r="F279" s="8" t="s">
        <v>30</v>
      </c>
      <c r="G279" s="6" t="s">
        <v>912</v>
      </c>
      <c r="H279" s="6" t="s">
        <v>913</v>
      </c>
      <c r="I279" s="6" t="s">
        <v>914</v>
      </c>
      <c r="J279" s="23" t="str">
        <f>IFERROR(HYPERLINK(K279, CONCATENATE("Сайт")),"")</f>
        <v>Сайт</v>
      </c>
      <c r="K279" t="s">
        <v>715</v>
      </c>
      <c r="L279" t="s">
        <v>1494</v>
      </c>
      <c r="M279" s="23">
        <v>2</v>
      </c>
      <c r="N279" s="23" t="s">
        <v>1286</v>
      </c>
      <c r="O279" s="7" t="s">
        <v>10</v>
      </c>
      <c r="P279" s="7">
        <v>1</v>
      </c>
      <c r="Q279" s="27">
        <v>82</v>
      </c>
      <c r="R279" s="10">
        <f>(S279*T279*U279)/1000000</f>
        <v>0.44</v>
      </c>
      <c r="S279" s="34">
        <v>88</v>
      </c>
      <c r="T279" s="34">
        <v>25</v>
      </c>
      <c r="U279" s="34">
        <v>200</v>
      </c>
      <c r="V279" s="12" t="s">
        <v>670</v>
      </c>
    </row>
    <row r="280" spans="1:22" x14ac:dyDescent="0.25">
      <c r="A280" s="6" t="s">
        <v>181</v>
      </c>
      <c r="B280" s="6" t="s">
        <v>1184</v>
      </c>
      <c r="C280" s="7" t="s">
        <v>5</v>
      </c>
      <c r="D280" s="9">
        <v>223.67</v>
      </c>
      <c r="E280" s="7" t="s">
        <v>911</v>
      </c>
      <c r="F280" s="8" t="s">
        <v>30</v>
      </c>
      <c r="G280" s="6" t="s">
        <v>912</v>
      </c>
      <c r="H280" s="6" t="s">
        <v>913</v>
      </c>
      <c r="I280" s="6" t="s">
        <v>914</v>
      </c>
      <c r="J280" s="23" t="str">
        <f>IFERROR(HYPERLINK(K280, CONCATENATE("Сайт")),"")</f>
        <v>Сайт</v>
      </c>
      <c r="K280" t="s">
        <v>367</v>
      </c>
      <c r="L280" t="s">
        <v>1495</v>
      </c>
      <c r="M280" s="23">
        <v>2</v>
      </c>
      <c r="N280" s="23" t="s">
        <v>1286</v>
      </c>
      <c r="O280" s="7" t="s">
        <v>10</v>
      </c>
      <c r="P280" s="7">
        <v>1</v>
      </c>
      <c r="Q280" s="27">
        <v>20.8</v>
      </c>
      <c r="R280" s="10">
        <f>(S280*T280*U280)/1000000</f>
        <v>0.10977740000000001</v>
      </c>
      <c r="S280" s="34">
        <v>73</v>
      </c>
      <c r="T280" s="34">
        <v>73</v>
      </c>
      <c r="U280" s="34">
        <v>20.6</v>
      </c>
      <c r="V280" s="12" t="s">
        <v>453</v>
      </c>
    </row>
    <row r="281" spans="1:22" x14ac:dyDescent="0.25">
      <c r="A281" s="6" t="s">
        <v>182</v>
      </c>
      <c r="B281" s="6" t="s">
        <v>1185</v>
      </c>
      <c r="C281" s="7" t="s">
        <v>5</v>
      </c>
      <c r="D281" s="9">
        <v>325.33999999999997</v>
      </c>
      <c r="E281" s="7" t="s">
        <v>911</v>
      </c>
      <c r="F281" s="8" t="s">
        <v>30</v>
      </c>
      <c r="G281" s="6" t="s">
        <v>912</v>
      </c>
      <c r="H281" s="6" t="s">
        <v>913</v>
      </c>
      <c r="I281" s="6" t="s">
        <v>914</v>
      </c>
      <c r="J281" s="23" t="str">
        <f>IFERROR(HYPERLINK(K281, CONCATENATE("Сайт")),"")</f>
        <v>Сайт</v>
      </c>
      <c r="K281" t="s">
        <v>368</v>
      </c>
      <c r="L281" t="s">
        <v>1496</v>
      </c>
      <c r="M281" s="23">
        <v>2</v>
      </c>
      <c r="N281" s="23" t="s">
        <v>1286</v>
      </c>
      <c r="O281" s="7" t="s">
        <v>10</v>
      </c>
      <c r="P281" s="7">
        <v>1</v>
      </c>
      <c r="Q281" s="27">
        <v>24.1</v>
      </c>
      <c r="R281" s="10">
        <f>(S281*T281*U281)/1000000</f>
        <v>0.14644799999999999</v>
      </c>
      <c r="S281" s="34">
        <v>113</v>
      </c>
      <c r="T281" s="34">
        <v>72</v>
      </c>
      <c r="U281" s="34">
        <v>18</v>
      </c>
      <c r="V281" s="12" t="s">
        <v>454</v>
      </c>
    </row>
    <row r="282" spans="1:22" x14ac:dyDescent="0.25">
      <c r="A282" s="6" t="s">
        <v>183</v>
      </c>
      <c r="B282" s="6" t="s">
        <v>1186</v>
      </c>
      <c r="C282" s="7" t="s">
        <v>5</v>
      </c>
      <c r="D282" s="9">
        <v>447.35</v>
      </c>
      <c r="E282" s="7" t="s">
        <v>911</v>
      </c>
      <c r="F282" s="8" t="s">
        <v>30</v>
      </c>
      <c r="G282" s="6" t="s">
        <v>912</v>
      </c>
      <c r="H282" s="6" t="s">
        <v>913</v>
      </c>
      <c r="I282" s="6" t="s">
        <v>914</v>
      </c>
      <c r="J282" s="23" t="str">
        <f>IFERROR(HYPERLINK(K282, CONCATENATE("Сайт")),"")</f>
        <v>Сайт</v>
      </c>
      <c r="K282" t="s">
        <v>369</v>
      </c>
      <c r="L282" t="s">
        <v>1497</v>
      </c>
      <c r="M282" s="23">
        <v>2</v>
      </c>
      <c r="N282" s="23" t="s">
        <v>1286</v>
      </c>
      <c r="O282" s="7" t="s">
        <v>10</v>
      </c>
      <c r="P282" s="7">
        <v>1</v>
      </c>
      <c r="Q282" s="27">
        <v>27.5</v>
      </c>
      <c r="R282" s="10">
        <f>(S282*T282*U282)/1000000</f>
        <v>0.17573759999999997</v>
      </c>
      <c r="S282" s="34">
        <v>135.6</v>
      </c>
      <c r="T282" s="34">
        <v>72</v>
      </c>
      <c r="U282" s="34">
        <v>18</v>
      </c>
      <c r="V282" s="12" t="s">
        <v>455</v>
      </c>
    </row>
    <row r="283" spans="1:22" x14ac:dyDescent="0.25">
      <c r="A283" s="6" t="s">
        <v>184</v>
      </c>
      <c r="B283" s="6" t="s">
        <v>1187</v>
      </c>
      <c r="C283" s="7" t="s">
        <v>5</v>
      </c>
      <c r="D283" s="9">
        <v>691.36</v>
      </c>
      <c r="E283" s="7" t="s">
        <v>911</v>
      </c>
      <c r="F283" s="8" t="s">
        <v>30</v>
      </c>
      <c r="G283" s="6" t="s">
        <v>912</v>
      </c>
      <c r="H283" s="6" t="s">
        <v>913</v>
      </c>
      <c r="I283" s="6" t="s">
        <v>914</v>
      </c>
      <c r="J283" s="23" t="str">
        <f>IFERROR(HYPERLINK(K283, CONCATENATE("Сайт")),"")</f>
        <v>Сайт</v>
      </c>
      <c r="K283" t="s">
        <v>370</v>
      </c>
      <c r="L283" t="s">
        <v>1498</v>
      </c>
      <c r="M283" s="23">
        <v>2</v>
      </c>
      <c r="N283" s="23" t="s">
        <v>1286</v>
      </c>
      <c r="O283" s="7" t="s">
        <v>10</v>
      </c>
      <c r="P283" s="7">
        <v>1</v>
      </c>
      <c r="Q283" s="27">
        <v>44</v>
      </c>
      <c r="R283" s="10">
        <f>(S283*T283*U283)/1000000</f>
        <v>0.24274080000000001</v>
      </c>
      <c r="S283" s="34">
        <v>187.3</v>
      </c>
      <c r="T283" s="34">
        <v>72</v>
      </c>
      <c r="U283" s="34">
        <v>18</v>
      </c>
      <c r="V283" s="12" t="s">
        <v>456</v>
      </c>
    </row>
    <row r="284" spans="1:22" x14ac:dyDescent="0.25">
      <c r="A284" s="6" t="s">
        <v>185</v>
      </c>
      <c r="B284" s="6" t="s">
        <v>1188</v>
      </c>
      <c r="C284" s="7" t="s">
        <v>5</v>
      </c>
      <c r="D284" s="9">
        <v>569.35</v>
      </c>
      <c r="E284" s="7" t="s">
        <v>911</v>
      </c>
      <c r="F284" s="8" t="s">
        <v>30</v>
      </c>
      <c r="G284" s="6" t="s">
        <v>912</v>
      </c>
      <c r="H284" s="6" t="s">
        <v>913</v>
      </c>
      <c r="I284" s="6" t="s">
        <v>914</v>
      </c>
      <c r="J284" s="23" t="str">
        <f>IFERROR(HYPERLINK(K284, CONCATENATE("Сайт")),"")</f>
        <v>Сайт</v>
      </c>
      <c r="K284" t="s">
        <v>371</v>
      </c>
      <c r="L284" t="s">
        <v>1499</v>
      </c>
      <c r="M284" s="23">
        <v>2</v>
      </c>
      <c r="N284" s="23" t="s">
        <v>1286</v>
      </c>
      <c r="O284" s="7" t="s">
        <v>10</v>
      </c>
      <c r="P284" s="7">
        <v>1</v>
      </c>
      <c r="Q284" s="27">
        <v>47.1</v>
      </c>
      <c r="R284" s="10">
        <f>(S284*T284*U284)/1000000</f>
        <v>0.2288</v>
      </c>
      <c r="S284" s="34">
        <v>88</v>
      </c>
      <c r="T284" s="34">
        <v>25</v>
      </c>
      <c r="U284" s="34">
        <v>104</v>
      </c>
      <c r="V284" s="12" t="s">
        <v>457</v>
      </c>
    </row>
    <row r="285" spans="1:22" x14ac:dyDescent="0.25">
      <c r="A285" s="6" t="s">
        <v>186</v>
      </c>
      <c r="B285" s="6" t="s">
        <v>1189</v>
      </c>
      <c r="C285" s="7" t="s">
        <v>5</v>
      </c>
      <c r="D285" s="9">
        <v>569.35</v>
      </c>
      <c r="E285" s="7" t="s">
        <v>911</v>
      </c>
      <c r="F285" s="8" t="s">
        <v>30</v>
      </c>
      <c r="G285" s="6" t="s">
        <v>912</v>
      </c>
      <c r="H285" s="6" t="s">
        <v>913</v>
      </c>
      <c r="I285" s="6" t="s">
        <v>914</v>
      </c>
      <c r="J285" s="23" t="str">
        <f>IFERROR(HYPERLINK(K285, CONCATENATE("Сайт")),"")</f>
        <v>Сайт</v>
      </c>
      <c r="K285" t="s">
        <v>372</v>
      </c>
      <c r="L285" t="s">
        <v>1500</v>
      </c>
      <c r="M285" s="23">
        <v>2</v>
      </c>
      <c r="N285" s="23" t="s">
        <v>1286</v>
      </c>
      <c r="O285" s="7" t="s">
        <v>10</v>
      </c>
      <c r="P285" s="7">
        <v>1</v>
      </c>
      <c r="Q285" s="27">
        <v>47.1</v>
      </c>
      <c r="R285" s="10">
        <f>(S285*T285*U285)/1000000</f>
        <v>0.2288</v>
      </c>
      <c r="S285" s="34">
        <v>88</v>
      </c>
      <c r="T285" s="34">
        <v>25</v>
      </c>
      <c r="U285" s="34">
        <v>104</v>
      </c>
      <c r="V285" s="12" t="s">
        <v>458</v>
      </c>
    </row>
    <row r="286" spans="1:22" x14ac:dyDescent="0.25">
      <c r="A286" s="6" t="s">
        <v>187</v>
      </c>
      <c r="B286" s="6" t="s">
        <v>1190</v>
      </c>
      <c r="C286" s="7" t="s">
        <v>5</v>
      </c>
      <c r="D286" s="9">
        <v>569.35</v>
      </c>
      <c r="E286" s="7" t="s">
        <v>911</v>
      </c>
      <c r="F286" s="8" t="s">
        <v>30</v>
      </c>
      <c r="G286" s="6" t="s">
        <v>912</v>
      </c>
      <c r="H286" s="6" t="s">
        <v>913</v>
      </c>
      <c r="I286" s="6" t="s">
        <v>914</v>
      </c>
      <c r="J286" s="23" t="str">
        <f>IFERROR(HYPERLINK(K286, CONCATENATE("Сайт")),"")</f>
        <v>Сайт</v>
      </c>
      <c r="K286" t="s">
        <v>373</v>
      </c>
      <c r="L286" t="s">
        <v>1501</v>
      </c>
      <c r="M286" s="23">
        <v>2</v>
      </c>
      <c r="N286" s="23" t="s">
        <v>1286</v>
      </c>
      <c r="O286" s="7" t="s">
        <v>10</v>
      </c>
      <c r="P286" s="7">
        <v>1</v>
      </c>
      <c r="Q286" s="27">
        <v>47.1</v>
      </c>
      <c r="R286" s="10">
        <f>(S286*T286*U286)/1000000</f>
        <v>0.2288</v>
      </c>
      <c r="S286" s="34">
        <v>88</v>
      </c>
      <c r="T286" s="34">
        <v>25</v>
      </c>
      <c r="U286" s="34">
        <v>104</v>
      </c>
      <c r="V286" s="12" t="s">
        <v>459</v>
      </c>
    </row>
    <row r="287" spans="1:22" x14ac:dyDescent="0.25">
      <c r="A287" s="6" t="s">
        <v>871</v>
      </c>
      <c r="B287" s="6" t="s">
        <v>1191</v>
      </c>
      <c r="C287" s="7" t="s">
        <v>5</v>
      </c>
      <c r="D287" s="9">
        <v>569.35</v>
      </c>
      <c r="E287" s="7" t="s">
        <v>911</v>
      </c>
      <c r="F287" s="8" t="s">
        <v>30</v>
      </c>
      <c r="G287" s="6" t="s">
        <v>912</v>
      </c>
      <c r="H287" s="6" t="s">
        <v>913</v>
      </c>
      <c r="I287" s="6" t="s">
        <v>914</v>
      </c>
      <c r="J287" s="23"/>
      <c r="K287"/>
      <c r="L287"/>
      <c r="M287" s="23">
        <v>2</v>
      </c>
      <c r="N287" s="23" t="s">
        <v>1286</v>
      </c>
      <c r="O287" s="7" t="s">
        <v>10</v>
      </c>
      <c r="P287" s="7">
        <v>1</v>
      </c>
      <c r="Q287" s="27"/>
      <c r="R287" s="10"/>
      <c r="S287" s="34"/>
      <c r="T287" s="34"/>
      <c r="U287" s="34"/>
      <c r="V287" s="12"/>
    </row>
    <row r="288" spans="1:22" x14ac:dyDescent="0.25">
      <c r="A288" s="6" t="s">
        <v>188</v>
      </c>
      <c r="B288" s="6" t="s">
        <v>1192</v>
      </c>
      <c r="C288" s="7" t="s">
        <v>5</v>
      </c>
      <c r="D288" s="9">
        <v>569.35</v>
      </c>
      <c r="E288" s="7" t="s">
        <v>911</v>
      </c>
      <c r="F288" s="8" t="s">
        <v>30</v>
      </c>
      <c r="G288" s="6" t="s">
        <v>912</v>
      </c>
      <c r="H288" s="6" t="s">
        <v>913</v>
      </c>
      <c r="I288" s="6" t="s">
        <v>914</v>
      </c>
      <c r="J288" s="23" t="str">
        <f>IFERROR(HYPERLINK(K288, CONCATENATE("Сайт")),"")</f>
        <v>Сайт</v>
      </c>
      <c r="K288" t="s">
        <v>374</v>
      </c>
      <c r="L288" t="s">
        <v>1502</v>
      </c>
      <c r="M288" s="23">
        <v>2</v>
      </c>
      <c r="N288" s="23" t="s">
        <v>1286</v>
      </c>
      <c r="O288" s="7" t="s">
        <v>10</v>
      </c>
      <c r="P288" s="7">
        <v>1</v>
      </c>
      <c r="Q288" s="27">
        <v>47.1</v>
      </c>
      <c r="R288" s="10">
        <f>(S288*T288*U288)/1000000</f>
        <v>0.2288</v>
      </c>
      <c r="S288" s="34">
        <v>88</v>
      </c>
      <c r="T288" s="34">
        <v>25</v>
      </c>
      <c r="U288" s="34">
        <v>104</v>
      </c>
      <c r="V288" s="12" t="s">
        <v>460</v>
      </c>
    </row>
    <row r="289" spans="1:22" x14ac:dyDescent="0.25">
      <c r="A289" s="6" t="s">
        <v>872</v>
      </c>
      <c r="B289" s="6" t="s">
        <v>1193</v>
      </c>
      <c r="C289" s="7" t="s">
        <v>5</v>
      </c>
      <c r="D289" s="9">
        <v>569.35</v>
      </c>
      <c r="E289" s="7" t="s">
        <v>911</v>
      </c>
      <c r="F289" s="8" t="s">
        <v>30</v>
      </c>
      <c r="G289" s="6" t="s">
        <v>912</v>
      </c>
      <c r="H289" s="6" t="s">
        <v>913</v>
      </c>
      <c r="I289" s="6" t="s">
        <v>914</v>
      </c>
      <c r="J289" s="23"/>
      <c r="K289"/>
      <c r="L289"/>
      <c r="M289" s="23">
        <v>2</v>
      </c>
      <c r="N289" s="23" t="s">
        <v>1286</v>
      </c>
      <c r="O289" s="7" t="s">
        <v>10</v>
      </c>
      <c r="P289" s="7">
        <v>1</v>
      </c>
      <c r="Q289" s="27"/>
      <c r="R289" s="10"/>
      <c r="S289" s="34"/>
      <c r="T289" s="34"/>
      <c r="U289" s="34"/>
      <c r="V289" s="12"/>
    </row>
    <row r="290" spans="1:22" x14ac:dyDescent="0.25">
      <c r="A290" s="6" t="s">
        <v>873</v>
      </c>
      <c r="B290" s="6" t="s">
        <v>1194</v>
      </c>
      <c r="C290" s="7" t="s">
        <v>5</v>
      </c>
      <c r="D290" s="9">
        <v>1553</v>
      </c>
      <c r="E290" s="7" t="s">
        <v>911</v>
      </c>
      <c r="F290" s="8" t="s">
        <v>30</v>
      </c>
      <c r="G290" s="6" t="s">
        <v>912</v>
      </c>
      <c r="H290" s="6" t="s">
        <v>913</v>
      </c>
      <c r="I290" s="6" t="s">
        <v>914</v>
      </c>
      <c r="J290" s="23"/>
      <c r="K290"/>
      <c r="L290"/>
      <c r="M290" s="23">
        <v>2</v>
      </c>
      <c r="N290" s="23" t="s">
        <v>1286</v>
      </c>
      <c r="O290" s="7" t="s">
        <v>10</v>
      </c>
      <c r="P290" s="7">
        <v>1</v>
      </c>
      <c r="Q290" s="27">
        <v>62.5</v>
      </c>
      <c r="R290" s="10">
        <f>(S290*T290*U290)/1000000</f>
        <v>0.2288</v>
      </c>
      <c r="S290" s="34">
        <v>104</v>
      </c>
      <c r="T290" s="34">
        <v>25</v>
      </c>
      <c r="U290" s="34">
        <v>88</v>
      </c>
      <c r="V290" s="12"/>
    </row>
    <row r="291" spans="1:22" x14ac:dyDescent="0.25">
      <c r="A291" s="6" t="s">
        <v>189</v>
      </c>
      <c r="B291" s="6" t="s">
        <v>1195</v>
      </c>
      <c r="C291" s="7" t="s">
        <v>5</v>
      </c>
      <c r="D291" s="9">
        <v>1552.6</v>
      </c>
      <c r="E291" s="7" t="s">
        <v>911</v>
      </c>
      <c r="F291" s="8" t="s">
        <v>30</v>
      </c>
      <c r="G291" s="6" t="s">
        <v>912</v>
      </c>
      <c r="H291" s="6" t="s">
        <v>913</v>
      </c>
      <c r="I291" s="6" t="s">
        <v>914</v>
      </c>
      <c r="J291" s="23" t="str">
        <f>IFERROR(HYPERLINK(K291, CONCATENATE("Сайт")),"")</f>
        <v>Сайт</v>
      </c>
      <c r="K291" t="s">
        <v>375</v>
      </c>
      <c r="L291" t="s">
        <v>1503</v>
      </c>
      <c r="M291" s="23">
        <v>2</v>
      </c>
      <c r="N291" s="23" t="s">
        <v>1286</v>
      </c>
      <c r="O291" s="7" t="s">
        <v>10</v>
      </c>
      <c r="P291" s="7">
        <v>1</v>
      </c>
      <c r="Q291" s="27">
        <v>63.11</v>
      </c>
      <c r="R291" s="10">
        <f>(S291*T291*U291)/1000000</f>
        <v>0.2288</v>
      </c>
      <c r="S291" s="34">
        <v>88</v>
      </c>
      <c r="T291" s="34">
        <v>25</v>
      </c>
      <c r="U291" s="34">
        <v>104</v>
      </c>
      <c r="V291" s="12" t="s">
        <v>461</v>
      </c>
    </row>
    <row r="292" spans="1:22" x14ac:dyDescent="0.25">
      <c r="A292" s="6" t="s">
        <v>599</v>
      </c>
      <c r="B292" s="6" t="s">
        <v>1196</v>
      </c>
      <c r="C292" s="7" t="s">
        <v>5</v>
      </c>
      <c r="D292" s="9">
        <v>1552.6</v>
      </c>
      <c r="E292" s="7" t="s">
        <v>911</v>
      </c>
      <c r="F292" s="8" t="s">
        <v>30</v>
      </c>
      <c r="G292" s="6" t="s">
        <v>912</v>
      </c>
      <c r="H292" s="6" t="s">
        <v>913</v>
      </c>
      <c r="I292" s="6" t="s">
        <v>914</v>
      </c>
      <c r="J292" s="23" t="str">
        <f>IFERROR(HYPERLINK(K292, CONCATENATE("Сайт")),"")</f>
        <v>Сайт</v>
      </c>
      <c r="K292" t="s">
        <v>686</v>
      </c>
      <c r="L292" t="s">
        <v>1504</v>
      </c>
      <c r="M292" s="23">
        <v>2</v>
      </c>
      <c r="N292" s="23" t="s">
        <v>1286</v>
      </c>
      <c r="O292" s="7" t="s">
        <v>10</v>
      </c>
      <c r="P292" s="7">
        <v>1</v>
      </c>
      <c r="Q292" s="27">
        <v>63.3</v>
      </c>
      <c r="R292" s="10">
        <f>(S292*T292*U292)/1000000</f>
        <v>0.2288</v>
      </c>
      <c r="S292" s="34">
        <v>88</v>
      </c>
      <c r="T292" s="34">
        <v>25</v>
      </c>
      <c r="U292" s="34">
        <v>104</v>
      </c>
      <c r="V292" s="12" t="s">
        <v>641</v>
      </c>
    </row>
    <row r="293" spans="1:22" x14ac:dyDescent="0.25">
      <c r="A293" s="6" t="s">
        <v>874</v>
      </c>
      <c r="B293" s="6" t="s">
        <v>1197</v>
      </c>
      <c r="C293" s="7" t="s">
        <v>5</v>
      </c>
      <c r="D293" s="9">
        <v>1553</v>
      </c>
      <c r="E293" s="7" t="s">
        <v>911</v>
      </c>
      <c r="F293" s="8" t="s">
        <v>30</v>
      </c>
      <c r="G293" s="6" t="s">
        <v>912</v>
      </c>
      <c r="H293" s="6" t="s">
        <v>913</v>
      </c>
      <c r="I293" s="6" t="s">
        <v>914</v>
      </c>
      <c r="J293" s="23"/>
      <c r="K293"/>
      <c r="L293"/>
      <c r="M293" s="23">
        <v>2</v>
      </c>
      <c r="N293" s="23" t="s">
        <v>1286</v>
      </c>
      <c r="O293" s="7" t="s">
        <v>10</v>
      </c>
      <c r="P293" s="7">
        <v>1</v>
      </c>
      <c r="Q293" s="27">
        <v>62.5</v>
      </c>
      <c r="R293" s="10">
        <f>(S293*T293*U293)/1000000</f>
        <v>0.2288</v>
      </c>
      <c r="S293" s="34">
        <v>104</v>
      </c>
      <c r="T293" s="34">
        <v>25</v>
      </c>
      <c r="U293" s="34">
        <v>88</v>
      </c>
      <c r="V293" s="12"/>
    </row>
    <row r="294" spans="1:22" x14ac:dyDescent="0.25">
      <c r="A294" s="6" t="s">
        <v>875</v>
      </c>
      <c r="B294" s="6" t="s">
        <v>1198</v>
      </c>
      <c r="C294" s="7" t="s">
        <v>5</v>
      </c>
      <c r="D294" s="9">
        <v>1553</v>
      </c>
      <c r="E294" s="7" t="s">
        <v>911</v>
      </c>
      <c r="F294" s="8" t="s">
        <v>30</v>
      </c>
      <c r="G294" s="6" t="s">
        <v>912</v>
      </c>
      <c r="H294" s="6" t="s">
        <v>913</v>
      </c>
      <c r="I294" s="6" t="s">
        <v>914</v>
      </c>
      <c r="J294" s="23"/>
      <c r="K294"/>
      <c r="L294"/>
      <c r="M294" s="23">
        <v>2</v>
      </c>
      <c r="N294" s="23" t="s">
        <v>1286</v>
      </c>
      <c r="O294" s="7" t="s">
        <v>10</v>
      </c>
      <c r="P294" s="7">
        <v>1</v>
      </c>
      <c r="Q294" s="27">
        <v>62.5</v>
      </c>
      <c r="R294" s="10">
        <f>(S294*T294*U294)/1000000</f>
        <v>0.2288</v>
      </c>
      <c r="S294" s="34">
        <v>104</v>
      </c>
      <c r="T294" s="34">
        <v>25</v>
      </c>
      <c r="U294" s="34">
        <v>88</v>
      </c>
      <c r="V294" s="12"/>
    </row>
    <row r="295" spans="1:22" x14ac:dyDescent="0.25">
      <c r="A295" s="6" t="s">
        <v>190</v>
      </c>
      <c r="B295" s="6" t="s">
        <v>1199</v>
      </c>
      <c r="C295" s="7" t="s">
        <v>5</v>
      </c>
      <c r="D295" s="9">
        <v>1552.6</v>
      </c>
      <c r="E295" s="7" t="s">
        <v>911</v>
      </c>
      <c r="F295" s="8" t="s">
        <v>30</v>
      </c>
      <c r="G295" s="6" t="s">
        <v>912</v>
      </c>
      <c r="H295" s="6" t="s">
        <v>913</v>
      </c>
      <c r="I295" s="6" t="s">
        <v>914</v>
      </c>
      <c r="J295" s="23" t="str">
        <f>IFERROR(HYPERLINK(K295, CONCATENATE("Сайт")),"")</f>
        <v>Сайт</v>
      </c>
      <c r="K295" t="s">
        <v>376</v>
      </c>
      <c r="L295" t="s">
        <v>1505</v>
      </c>
      <c r="M295" s="23">
        <v>2</v>
      </c>
      <c r="N295" s="23" t="s">
        <v>1286</v>
      </c>
      <c r="O295" s="7" t="s">
        <v>10</v>
      </c>
      <c r="P295" s="7">
        <v>1</v>
      </c>
      <c r="Q295" s="27">
        <v>63.11</v>
      </c>
      <c r="R295" s="10">
        <f>(S295*T295*U295)/1000000</f>
        <v>0.2288</v>
      </c>
      <c r="S295" s="34">
        <v>88</v>
      </c>
      <c r="T295" s="34">
        <v>25</v>
      </c>
      <c r="U295" s="34">
        <v>104</v>
      </c>
      <c r="V295" s="12" t="s">
        <v>462</v>
      </c>
    </row>
    <row r="296" spans="1:22" x14ac:dyDescent="0.25">
      <c r="A296" s="6" t="s">
        <v>876</v>
      </c>
      <c r="B296" s="6" t="s">
        <v>1200</v>
      </c>
      <c r="C296" s="7" t="s">
        <v>5</v>
      </c>
      <c r="D296" s="9">
        <v>1553</v>
      </c>
      <c r="E296" s="7" t="s">
        <v>911</v>
      </c>
      <c r="F296" s="8" t="s">
        <v>30</v>
      </c>
      <c r="G296" s="6" t="s">
        <v>912</v>
      </c>
      <c r="H296" s="6" t="s">
        <v>913</v>
      </c>
      <c r="I296" s="6" t="s">
        <v>914</v>
      </c>
      <c r="J296" s="23"/>
      <c r="K296"/>
      <c r="L296"/>
      <c r="M296" s="23">
        <v>2</v>
      </c>
      <c r="N296" s="23" t="s">
        <v>1286</v>
      </c>
      <c r="O296" s="7" t="s">
        <v>10</v>
      </c>
      <c r="P296" s="7">
        <v>1</v>
      </c>
      <c r="Q296" s="27">
        <v>62.5</v>
      </c>
      <c r="R296" s="10">
        <f>(S296*T296*U296)/1000000</f>
        <v>0.2288</v>
      </c>
      <c r="S296" s="34">
        <v>104</v>
      </c>
      <c r="T296" s="34">
        <v>25</v>
      </c>
      <c r="U296" s="34">
        <v>88</v>
      </c>
      <c r="V296" s="12"/>
    </row>
    <row r="297" spans="1:22" x14ac:dyDescent="0.25">
      <c r="A297" s="6" t="s">
        <v>597</v>
      </c>
      <c r="B297" s="6" t="s">
        <v>1201</v>
      </c>
      <c r="C297" s="7" t="s">
        <v>5</v>
      </c>
      <c r="D297" s="9">
        <v>1552.6</v>
      </c>
      <c r="E297" s="7" t="s">
        <v>911</v>
      </c>
      <c r="F297" s="8" t="s">
        <v>30</v>
      </c>
      <c r="G297" s="6" t="s">
        <v>912</v>
      </c>
      <c r="H297" s="6" t="s">
        <v>913</v>
      </c>
      <c r="I297" s="6" t="s">
        <v>914</v>
      </c>
      <c r="J297" s="23" t="str">
        <f>IFERROR(HYPERLINK(K297, CONCATENATE("Сайт")),"")</f>
        <v>Сайт</v>
      </c>
      <c r="K297" t="s">
        <v>684</v>
      </c>
      <c r="L297" t="s">
        <v>1506</v>
      </c>
      <c r="M297" s="23">
        <v>2</v>
      </c>
      <c r="N297" s="23" t="s">
        <v>1286</v>
      </c>
      <c r="O297" s="7" t="s">
        <v>10</v>
      </c>
      <c r="P297" s="7">
        <v>1</v>
      </c>
      <c r="Q297" s="27">
        <v>63.3</v>
      </c>
      <c r="R297" s="10">
        <f>(S297*T297*U297)/1000000</f>
        <v>0.2288</v>
      </c>
      <c r="S297" s="34">
        <v>88</v>
      </c>
      <c r="T297" s="34">
        <v>25</v>
      </c>
      <c r="U297" s="34">
        <v>104</v>
      </c>
      <c r="V297" s="12" t="s">
        <v>639</v>
      </c>
    </row>
    <row r="298" spans="1:22" x14ac:dyDescent="0.25">
      <c r="A298" s="6" t="s">
        <v>877</v>
      </c>
      <c r="B298" s="6" t="s">
        <v>1202</v>
      </c>
      <c r="C298" s="7" t="s">
        <v>5</v>
      </c>
      <c r="D298" s="9">
        <v>1553</v>
      </c>
      <c r="E298" s="7" t="s">
        <v>911</v>
      </c>
      <c r="F298" s="8" t="s">
        <v>30</v>
      </c>
      <c r="G298" s="6" t="s">
        <v>912</v>
      </c>
      <c r="H298" s="6" t="s">
        <v>913</v>
      </c>
      <c r="I298" s="6" t="s">
        <v>914</v>
      </c>
      <c r="J298" s="23"/>
      <c r="K298"/>
      <c r="L298"/>
      <c r="M298" s="23">
        <v>2</v>
      </c>
      <c r="N298" s="23" t="s">
        <v>1286</v>
      </c>
      <c r="O298" s="7" t="s">
        <v>10</v>
      </c>
      <c r="P298" s="7">
        <v>1</v>
      </c>
      <c r="Q298" s="27">
        <v>62.5</v>
      </c>
      <c r="R298" s="10">
        <f>(S298*T298*U298)/1000000</f>
        <v>0.2288</v>
      </c>
      <c r="S298" s="34">
        <v>104</v>
      </c>
      <c r="T298" s="34">
        <v>25</v>
      </c>
      <c r="U298" s="34">
        <v>88</v>
      </c>
      <c r="V298" s="12"/>
    </row>
    <row r="299" spans="1:22" x14ac:dyDescent="0.25">
      <c r="A299" s="6" t="s">
        <v>598</v>
      </c>
      <c r="B299" s="6" t="s">
        <v>1203</v>
      </c>
      <c r="C299" s="7" t="s">
        <v>5</v>
      </c>
      <c r="D299" s="9">
        <v>1552.6</v>
      </c>
      <c r="E299" s="7" t="s">
        <v>911</v>
      </c>
      <c r="F299" s="8" t="s">
        <v>30</v>
      </c>
      <c r="G299" s="6" t="s">
        <v>912</v>
      </c>
      <c r="H299" s="6" t="s">
        <v>913</v>
      </c>
      <c r="I299" s="6" t="s">
        <v>914</v>
      </c>
      <c r="J299" s="23" t="str">
        <f>IFERROR(HYPERLINK(K299, CONCATENATE("Сайт")),"")</f>
        <v>Сайт</v>
      </c>
      <c r="K299" t="s">
        <v>685</v>
      </c>
      <c r="L299" t="s">
        <v>1507</v>
      </c>
      <c r="M299" s="23">
        <v>2</v>
      </c>
      <c r="N299" s="23" t="s">
        <v>1286</v>
      </c>
      <c r="O299" s="7" t="s">
        <v>10</v>
      </c>
      <c r="P299" s="7">
        <v>1</v>
      </c>
      <c r="Q299" s="27">
        <v>63.3</v>
      </c>
      <c r="R299" s="10">
        <f>(S299*T299*U299)/1000000</f>
        <v>0.2288</v>
      </c>
      <c r="S299" s="34">
        <v>88</v>
      </c>
      <c r="T299" s="34">
        <v>25</v>
      </c>
      <c r="U299" s="34">
        <v>104</v>
      </c>
      <c r="V299" s="12" t="s">
        <v>640</v>
      </c>
    </row>
    <row r="300" spans="1:22" x14ac:dyDescent="0.25">
      <c r="A300" s="6" t="s">
        <v>600</v>
      </c>
      <c r="B300" s="6" t="s">
        <v>1204</v>
      </c>
      <c r="C300" s="7" t="s">
        <v>5</v>
      </c>
      <c r="D300" s="9">
        <v>1552.6</v>
      </c>
      <c r="E300" s="7" t="s">
        <v>911</v>
      </c>
      <c r="F300" s="8" t="s">
        <v>30</v>
      </c>
      <c r="G300" s="6" t="s">
        <v>912</v>
      </c>
      <c r="H300" s="6" t="s">
        <v>913</v>
      </c>
      <c r="I300" s="6" t="s">
        <v>914</v>
      </c>
      <c r="J300" s="23" t="str">
        <f>IFERROR(HYPERLINK(K300, CONCATENATE("Сайт")),"")</f>
        <v>Сайт</v>
      </c>
      <c r="K300" t="s">
        <v>687</v>
      </c>
      <c r="L300" t="s">
        <v>1508</v>
      </c>
      <c r="M300" s="23">
        <v>2</v>
      </c>
      <c r="N300" s="23" t="s">
        <v>1286</v>
      </c>
      <c r="O300" s="7" t="s">
        <v>10</v>
      </c>
      <c r="P300" s="7">
        <v>1</v>
      </c>
      <c r="Q300" s="27">
        <v>63.3</v>
      </c>
      <c r="R300" s="10">
        <f>(S300*T300*U300)/1000000</f>
        <v>0.2288</v>
      </c>
      <c r="S300" s="34">
        <v>88</v>
      </c>
      <c r="T300" s="34">
        <v>25</v>
      </c>
      <c r="U300" s="34">
        <v>104</v>
      </c>
      <c r="V300" s="12" t="s">
        <v>642</v>
      </c>
    </row>
    <row r="301" spans="1:22" x14ac:dyDescent="0.25">
      <c r="A301" s="6" t="s">
        <v>596</v>
      </c>
      <c r="B301" s="6" t="s">
        <v>1205</v>
      </c>
      <c r="C301" s="7" t="s">
        <v>5</v>
      </c>
      <c r="D301" s="9">
        <v>1552.6</v>
      </c>
      <c r="E301" s="7" t="s">
        <v>911</v>
      </c>
      <c r="F301" s="8" t="s">
        <v>30</v>
      </c>
      <c r="G301" s="6" t="s">
        <v>912</v>
      </c>
      <c r="H301" s="6" t="s">
        <v>913</v>
      </c>
      <c r="I301" s="6" t="s">
        <v>914</v>
      </c>
      <c r="J301" s="23" t="str">
        <f>IFERROR(HYPERLINK(K301, CONCATENATE("Сайт")),"")</f>
        <v>Сайт</v>
      </c>
      <c r="K301" t="s">
        <v>683</v>
      </c>
      <c r="L301" t="s">
        <v>1509</v>
      </c>
      <c r="M301" s="23">
        <v>2</v>
      </c>
      <c r="N301" s="23" t="s">
        <v>1286</v>
      </c>
      <c r="O301" s="7" t="s">
        <v>10</v>
      </c>
      <c r="P301" s="7">
        <v>1</v>
      </c>
      <c r="Q301" s="27">
        <v>63.3</v>
      </c>
      <c r="R301" s="10">
        <f>(S301*T301*U301)/1000000</f>
        <v>0.2288</v>
      </c>
      <c r="S301" s="34">
        <v>88</v>
      </c>
      <c r="T301" s="34">
        <v>25</v>
      </c>
      <c r="U301" s="34">
        <v>104</v>
      </c>
      <c r="V301" s="12" t="s">
        <v>638</v>
      </c>
    </row>
    <row r="302" spans="1:22" x14ac:dyDescent="0.25">
      <c r="A302" s="6" t="s">
        <v>191</v>
      </c>
      <c r="B302" s="6" t="s">
        <v>1206</v>
      </c>
      <c r="C302" s="7" t="s">
        <v>5</v>
      </c>
      <c r="D302" s="9">
        <v>1552.6</v>
      </c>
      <c r="E302" s="7" t="s">
        <v>911</v>
      </c>
      <c r="F302" s="8" t="s">
        <v>30</v>
      </c>
      <c r="G302" s="6" t="s">
        <v>912</v>
      </c>
      <c r="H302" s="6" t="s">
        <v>913</v>
      </c>
      <c r="I302" s="6" t="s">
        <v>914</v>
      </c>
      <c r="J302" s="23" t="str">
        <f>IFERROR(HYPERLINK(K302, CONCATENATE("Сайт")),"")</f>
        <v>Сайт</v>
      </c>
      <c r="K302" t="s">
        <v>377</v>
      </c>
      <c r="L302" t="s">
        <v>1510</v>
      </c>
      <c r="M302" s="23">
        <v>2</v>
      </c>
      <c r="N302" s="23" t="s">
        <v>1286</v>
      </c>
      <c r="O302" s="7" t="s">
        <v>10</v>
      </c>
      <c r="P302" s="7">
        <v>1</v>
      </c>
      <c r="Q302" s="27">
        <v>63.11</v>
      </c>
      <c r="R302" s="10">
        <f>(S302*T302*U302)/1000000</f>
        <v>0.2288</v>
      </c>
      <c r="S302" s="34">
        <v>88</v>
      </c>
      <c r="T302" s="34">
        <v>25</v>
      </c>
      <c r="U302" s="34">
        <v>104</v>
      </c>
      <c r="V302" s="12" t="s">
        <v>463</v>
      </c>
    </row>
    <row r="303" spans="1:22" x14ac:dyDescent="0.25">
      <c r="A303" s="6" t="s">
        <v>192</v>
      </c>
      <c r="B303" s="6" t="s">
        <v>1207</v>
      </c>
      <c r="C303" s="7" t="s">
        <v>5</v>
      </c>
      <c r="D303" s="9">
        <v>1098.04</v>
      </c>
      <c r="E303" s="7" t="s">
        <v>911</v>
      </c>
      <c r="F303" s="8" t="s">
        <v>30</v>
      </c>
      <c r="G303" s="6" t="s">
        <v>912</v>
      </c>
      <c r="H303" s="6" t="s">
        <v>913</v>
      </c>
      <c r="I303" s="6" t="s">
        <v>914</v>
      </c>
      <c r="J303" s="23" t="str">
        <f>IFERROR(HYPERLINK(K303, CONCATENATE("Сайт")),"")</f>
        <v>Сайт</v>
      </c>
      <c r="K303" t="s">
        <v>378</v>
      </c>
      <c r="L303" t="s">
        <v>1511</v>
      </c>
      <c r="M303" s="23">
        <v>2</v>
      </c>
      <c r="N303" s="23" t="s">
        <v>1286</v>
      </c>
      <c r="O303" s="7" t="s">
        <v>10</v>
      </c>
      <c r="P303" s="7">
        <v>1</v>
      </c>
      <c r="Q303" s="27">
        <v>71</v>
      </c>
      <c r="R303" s="10">
        <f>(S303*T303*U303)/1000000</f>
        <v>0.30447999999999997</v>
      </c>
      <c r="S303" s="34">
        <v>88</v>
      </c>
      <c r="T303" s="34">
        <v>20</v>
      </c>
      <c r="U303" s="34">
        <v>173</v>
      </c>
      <c r="V303" s="12" t="s">
        <v>464</v>
      </c>
    </row>
    <row r="304" spans="1:22" x14ac:dyDescent="0.25">
      <c r="A304" s="6" t="s">
        <v>193</v>
      </c>
      <c r="B304" s="6" t="s">
        <v>1208</v>
      </c>
      <c r="C304" s="7" t="s">
        <v>5</v>
      </c>
      <c r="D304" s="9">
        <v>1098.04</v>
      </c>
      <c r="E304" s="7" t="s">
        <v>911</v>
      </c>
      <c r="F304" s="8" t="s">
        <v>30</v>
      </c>
      <c r="G304" s="6" t="s">
        <v>912</v>
      </c>
      <c r="H304" s="6" t="s">
        <v>913</v>
      </c>
      <c r="I304" s="6" t="s">
        <v>914</v>
      </c>
      <c r="J304" s="23" t="str">
        <f>IFERROR(HYPERLINK(K304, CONCATENATE("Сайт")),"")</f>
        <v>Сайт</v>
      </c>
      <c r="K304" t="s">
        <v>379</v>
      </c>
      <c r="L304" t="s">
        <v>1512</v>
      </c>
      <c r="M304" s="23">
        <v>2</v>
      </c>
      <c r="N304" s="23" t="s">
        <v>1286</v>
      </c>
      <c r="O304" s="7" t="s">
        <v>10</v>
      </c>
      <c r="P304" s="7">
        <v>1</v>
      </c>
      <c r="Q304" s="27">
        <v>71</v>
      </c>
      <c r="R304" s="10">
        <f>(S304*T304*U304)/1000000</f>
        <v>0.30447999999999997</v>
      </c>
      <c r="S304" s="34">
        <v>88</v>
      </c>
      <c r="T304" s="34">
        <v>20</v>
      </c>
      <c r="U304" s="34">
        <v>173</v>
      </c>
      <c r="V304" s="12" t="s">
        <v>465</v>
      </c>
    </row>
    <row r="305" spans="1:22" x14ac:dyDescent="0.25">
      <c r="A305" s="6" t="s">
        <v>194</v>
      </c>
      <c r="B305" s="6" t="s">
        <v>1209</v>
      </c>
      <c r="C305" s="7" t="s">
        <v>5</v>
      </c>
      <c r="D305" s="9">
        <v>1098.04</v>
      </c>
      <c r="E305" s="7" t="s">
        <v>911</v>
      </c>
      <c r="F305" s="8" t="s">
        <v>30</v>
      </c>
      <c r="G305" s="6" t="s">
        <v>912</v>
      </c>
      <c r="H305" s="6" t="s">
        <v>913</v>
      </c>
      <c r="I305" s="6" t="s">
        <v>914</v>
      </c>
      <c r="J305" s="23" t="str">
        <f>IFERROR(HYPERLINK(K305, CONCATENATE("Сайт")),"")</f>
        <v>Сайт</v>
      </c>
      <c r="K305" t="s">
        <v>380</v>
      </c>
      <c r="L305" t="s">
        <v>1513</v>
      </c>
      <c r="M305" s="23">
        <v>2</v>
      </c>
      <c r="N305" s="23" t="s">
        <v>1286</v>
      </c>
      <c r="O305" s="7" t="s">
        <v>10</v>
      </c>
      <c r="P305" s="7">
        <v>1</v>
      </c>
      <c r="Q305" s="27">
        <v>71</v>
      </c>
      <c r="R305" s="10">
        <f>(S305*T305*U305)/1000000</f>
        <v>0.30447999999999997</v>
      </c>
      <c r="S305" s="34">
        <v>88</v>
      </c>
      <c r="T305" s="34">
        <v>20</v>
      </c>
      <c r="U305" s="34">
        <v>173</v>
      </c>
      <c r="V305" s="12" t="s">
        <v>466</v>
      </c>
    </row>
    <row r="306" spans="1:22" x14ac:dyDescent="0.25">
      <c r="A306" s="6" t="s">
        <v>878</v>
      </c>
      <c r="B306" s="6" t="s">
        <v>1210</v>
      </c>
      <c r="C306" s="7" t="s">
        <v>5</v>
      </c>
      <c r="D306" s="9">
        <v>1098.04</v>
      </c>
      <c r="E306" s="7" t="s">
        <v>911</v>
      </c>
      <c r="F306" s="8" t="s">
        <v>30</v>
      </c>
      <c r="G306" s="6" t="s">
        <v>912</v>
      </c>
      <c r="H306" s="6" t="s">
        <v>913</v>
      </c>
      <c r="I306" s="6" t="s">
        <v>914</v>
      </c>
      <c r="J306" s="23"/>
      <c r="K306"/>
      <c r="L306"/>
      <c r="M306" s="23">
        <v>2</v>
      </c>
      <c r="N306" s="23" t="s">
        <v>1286</v>
      </c>
      <c r="O306" s="7" t="s">
        <v>10</v>
      </c>
      <c r="P306" s="7">
        <v>1</v>
      </c>
      <c r="Q306" s="27"/>
      <c r="R306" s="10"/>
      <c r="S306" s="34"/>
      <c r="T306" s="34"/>
      <c r="U306" s="34"/>
      <c r="V306" s="12"/>
    </row>
    <row r="307" spans="1:22" x14ac:dyDescent="0.25">
      <c r="A307" s="6" t="s">
        <v>195</v>
      </c>
      <c r="B307" s="6" t="s">
        <v>1211</v>
      </c>
      <c r="C307" s="7" t="s">
        <v>5</v>
      </c>
      <c r="D307" s="9">
        <v>1098.04</v>
      </c>
      <c r="E307" s="7" t="s">
        <v>911</v>
      </c>
      <c r="F307" s="8" t="s">
        <v>30</v>
      </c>
      <c r="G307" s="6" t="s">
        <v>912</v>
      </c>
      <c r="H307" s="6" t="s">
        <v>913</v>
      </c>
      <c r="I307" s="6" t="s">
        <v>914</v>
      </c>
      <c r="J307" s="23" t="str">
        <f>IFERROR(HYPERLINK(K307, CONCATENATE("Сайт")),"")</f>
        <v>Сайт</v>
      </c>
      <c r="K307" t="s">
        <v>381</v>
      </c>
      <c r="L307" t="s">
        <v>1514</v>
      </c>
      <c r="M307" s="23">
        <v>2</v>
      </c>
      <c r="N307" s="23" t="s">
        <v>1286</v>
      </c>
      <c r="O307" s="7" t="s">
        <v>10</v>
      </c>
      <c r="P307" s="7">
        <v>1</v>
      </c>
      <c r="Q307" s="27">
        <v>71</v>
      </c>
      <c r="R307" s="10">
        <f>(S307*T307*U307)/1000000</f>
        <v>0.30447999999999997</v>
      </c>
      <c r="S307" s="34">
        <v>88</v>
      </c>
      <c r="T307" s="34">
        <v>20</v>
      </c>
      <c r="U307" s="34">
        <v>173</v>
      </c>
      <c r="V307" s="12" t="s">
        <v>467</v>
      </c>
    </row>
    <row r="308" spans="1:22" x14ac:dyDescent="0.25">
      <c r="A308" s="6" t="s">
        <v>879</v>
      </c>
      <c r="B308" s="6" t="s">
        <v>1212</v>
      </c>
      <c r="C308" s="7" t="s">
        <v>5</v>
      </c>
      <c r="D308" s="9">
        <v>1098.04</v>
      </c>
      <c r="E308" s="7" t="s">
        <v>911</v>
      </c>
      <c r="F308" s="8" t="s">
        <v>30</v>
      </c>
      <c r="G308" s="6" t="s">
        <v>912</v>
      </c>
      <c r="H308" s="6" t="s">
        <v>913</v>
      </c>
      <c r="I308" s="6" t="s">
        <v>914</v>
      </c>
      <c r="J308" s="23"/>
      <c r="K308"/>
      <c r="L308"/>
      <c r="M308" s="23">
        <v>2</v>
      </c>
      <c r="N308" s="23" t="s">
        <v>1286</v>
      </c>
      <c r="O308" s="7" t="s">
        <v>10</v>
      </c>
      <c r="P308" s="7">
        <v>1</v>
      </c>
      <c r="Q308" s="27"/>
      <c r="R308" s="10"/>
      <c r="S308" s="34"/>
      <c r="T308" s="34"/>
      <c r="U308" s="34"/>
      <c r="V308" s="12"/>
    </row>
    <row r="309" spans="1:22" x14ac:dyDescent="0.25">
      <c r="A309" s="6" t="s">
        <v>880</v>
      </c>
      <c r="B309" s="6" t="s">
        <v>1213</v>
      </c>
      <c r="C309" s="7" t="s">
        <v>5</v>
      </c>
      <c r="D309" s="9">
        <v>2297</v>
      </c>
      <c r="E309" s="7" t="s">
        <v>911</v>
      </c>
      <c r="F309" s="8" t="s">
        <v>30</v>
      </c>
      <c r="G309" s="6" t="s">
        <v>912</v>
      </c>
      <c r="H309" s="6" t="s">
        <v>913</v>
      </c>
      <c r="I309" s="6" t="s">
        <v>914</v>
      </c>
      <c r="J309" s="23"/>
      <c r="K309"/>
      <c r="L309"/>
      <c r="M309" s="23">
        <v>2</v>
      </c>
      <c r="N309" s="23" t="s">
        <v>1286</v>
      </c>
      <c r="O309" s="7" t="s">
        <v>10</v>
      </c>
      <c r="P309" s="7">
        <v>1</v>
      </c>
      <c r="Q309" s="27">
        <v>96.3</v>
      </c>
      <c r="R309" s="10">
        <f>(S309*T309*U309)/1000000</f>
        <v>0.308</v>
      </c>
      <c r="S309" s="34">
        <v>175</v>
      </c>
      <c r="T309" s="34">
        <v>20</v>
      </c>
      <c r="U309" s="34">
        <v>88</v>
      </c>
      <c r="V309" s="12"/>
    </row>
    <row r="310" spans="1:22" x14ac:dyDescent="0.25">
      <c r="A310" s="6" t="s">
        <v>196</v>
      </c>
      <c r="B310" s="6" t="s">
        <v>1214</v>
      </c>
      <c r="C310" s="7" t="s">
        <v>5</v>
      </c>
      <c r="D310" s="9">
        <v>2296.4699999999998</v>
      </c>
      <c r="E310" s="7" t="s">
        <v>911</v>
      </c>
      <c r="F310" s="8" t="s">
        <v>30</v>
      </c>
      <c r="G310" s="6" t="s">
        <v>912</v>
      </c>
      <c r="H310" s="6" t="s">
        <v>913</v>
      </c>
      <c r="I310" s="6" t="s">
        <v>914</v>
      </c>
      <c r="J310" s="23" t="str">
        <f>IFERROR(HYPERLINK(K310, CONCATENATE("Сайт")),"")</f>
        <v>Сайт</v>
      </c>
      <c r="K310" t="s">
        <v>382</v>
      </c>
      <c r="L310" t="s">
        <v>1515</v>
      </c>
      <c r="M310" s="23">
        <v>2</v>
      </c>
      <c r="N310" s="23" t="s">
        <v>1286</v>
      </c>
      <c r="O310" s="7" t="s">
        <v>10</v>
      </c>
      <c r="P310" s="7">
        <v>1</v>
      </c>
      <c r="Q310" s="27">
        <v>91</v>
      </c>
      <c r="R310" s="10">
        <f>(S310*T310*U310)/1000000</f>
        <v>0.30447999999999997</v>
      </c>
      <c r="S310" s="34">
        <v>88</v>
      </c>
      <c r="T310" s="34">
        <v>20</v>
      </c>
      <c r="U310" s="34">
        <v>173</v>
      </c>
      <c r="V310" s="12" t="s">
        <v>468</v>
      </c>
    </row>
    <row r="311" spans="1:22" x14ac:dyDescent="0.25">
      <c r="A311" s="6" t="s">
        <v>605</v>
      </c>
      <c r="B311" s="6" t="s">
        <v>1215</v>
      </c>
      <c r="C311" s="7" t="s">
        <v>5</v>
      </c>
      <c r="D311" s="9">
        <v>2296.4699999999998</v>
      </c>
      <c r="E311" s="7" t="s">
        <v>911</v>
      </c>
      <c r="F311" s="8" t="s">
        <v>30</v>
      </c>
      <c r="G311" s="6" t="s">
        <v>912</v>
      </c>
      <c r="H311" s="6" t="s">
        <v>913</v>
      </c>
      <c r="I311" s="6" t="s">
        <v>914</v>
      </c>
      <c r="J311" s="23" t="str">
        <f>IFERROR(HYPERLINK(K311, CONCATENATE("Сайт")),"")</f>
        <v>Сайт</v>
      </c>
      <c r="K311" t="s">
        <v>692</v>
      </c>
      <c r="L311" t="s">
        <v>1516</v>
      </c>
      <c r="M311" s="23">
        <v>2</v>
      </c>
      <c r="N311" s="23" t="s">
        <v>1286</v>
      </c>
      <c r="O311" s="7" t="s">
        <v>10</v>
      </c>
      <c r="P311" s="7">
        <v>1</v>
      </c>
      <c r="Q311" s="27">
        <v>89.9</v>
      </c>
      <c r="R311" s="10">
        <f>(S311*T311*U311)/1000000</f>
        <v>0.308</v>
      </c>
      <c r="S311" s="34">
        <v>88</v>
      </c>
      <c r="T311" s="34">
        <v>20</v>
      </c>
      <c r="U311" s="34">
        <v>175</v>
      </c>
      <c r="V311" s="12" t="s">
        <v>647</v>
      </c>
    </row>
    <row r="312" spans="1:22" x14ac:dyDescent="0.25">
      <c r="A312" s="6" t="s">
        <v>881</v>
      </c>
      <c r="B312" s="6" t="s">
        <v>1216</v>
      </c>
      <c r="C312" s="7" t="s">
        <v>5</v>
      </c>
      <c r="D312" s="9">
        <v>2297</v>
      </c>
      <c r="E312" s="7" t="s">
        <v>911</v>
      </c>
      <c r="F312" s="8" t="s">
        <v>30</v>
      </c>
      <c r="G312" s="6" t="s">
        <v>912</v>
      </c>
      <c r="H312" s="6" t="s">
        <v>913</v>
      </c>
      <c r="I312" s="6" t="s">
        <v>914</v>
      </c>
      <c r="J312" s="23"/>
      <c r="K312"/>
      <c r="L312"/>
      <c r="M312" s="23">
        <v>2</v>
      </c>
      <c r="N312" s="23" t="s">
        <v>1286</v>
      </c>
      <c r="O312" s="7" t="s">
        <v>10</v>
      </c>
      <c r="P312" s="7">
        <v>1</v>
      </c>
      <c r="Q312" s="27">
        <v>96.3</v>
      </c>
      <c r="R312" s="10">
        <f>(S312*T312*U312)/1000000</f>
        <v>0.308</v>
      </c>
      <c r="S312" s="34">
        <v>175</v>
      </c>
      <c r="T312" s="34">
        <v>20</v>
      </c>
      <c r="U312" s="34">
        <v>88</v>
      </c>
      <c r="V312" s="12"/>
    </row>
    <row r="313" spans="1:22" x14ac:dyDescent="0.25">
      <c r="A313" s="6" t="s">
        <v>882</v>
      </c>
      <c r="B313" s="6" t="s">
        <v>1217</v>
      </c>
      <c r="C313" s="7" t="s">
        <v>5</v>
      </c>
      <c r="D313" s="9">
        <v>2297</v>
      </c>
      <c r="E313" s="7" t="s">
        <v>911</v>
      </c>
      <c r="F313" s="8" t="s">
        <v>30</v>
      </c>
      <c r="G313" s="6" t="s">
        <v>912</v>
      </c>
      <c r="H313" s="6" t="s">
        <v>913</v>
      </c>
      <c r="I313" s="6" t="s">
        <v>914</v>
      </c>
      <c r="J313" s="23"/>
      <c r="K313"/>
      <c r="L313"/>
      <c r="M313" s="23">
        <v>2</v>
      </c>
      <c r="N313" s="23" t="s">
        <v>1286</v>
      </c>
      <c r="O313" s="7" t="s">
        <v>10</v>
      </c>
      <c r="P313" s="7">
        <v>1</v>
      </c>
      <c r="Q313" s="27">
        <v>96.3</v>
      </c>
      <c r="R313" s="10">
        <f>(S313*T313*U313)/1000000</f>
        <v>0.308</v>
      </c>
      <c r="S313" s="34">
        <v>175</v>
      </c>
      <c r="T313" s="34">
        <v>20</v>
      </c>
      <c r="U313" s="34">
        <v>88</v>
      </c>
      <c r="V313" s="12"/>
    </row>
    <row r="314" spans="1:22" x14ac:dyDescent="0.25">
      <c r="A314" s="6" t="s">
        <v>197</v>
      </c>
      <c r="B314" s="6" t="s">
        <v>1218</v>
      </c>
      <c r="C314" s="7" t="s">
        <v>5</v>
      </c>
      <c r="D314" s="9">
        <v>2296.4699999999998</v>
      </c>
      <c r="E314" s="7" t="s">
        <v>911</v>
      </c>
      <c r="F314" s="8" t="s">
        <v>30</v>
      </c>
      <c r="G314" s="6" t="s">
        <v>912</v>
      </c>
      <c r="H314" s="6" t="s">
        <v>913</v>
      </c>
      <c r="I314" s="6" t="s">
        <v>914</v>
      </c>
      <c r="J314" s="23" t="str">
        <f>IFERROR(HYPERLINK(K314, CONCATENATE("Сайт")),"")</f>
        <v>Сайт</v>
      </c>
      <c r="K314" t="s">
        <v>383</v>
      </c>
      <c r="L314" t="s">
        <v>1517</v>
      </c>
      <c r="M314" s="23">
        <v>2</v>
      </c>
      <c r="N314" s="23" t="s">
        <v>1286</v>
      </c>
      <c r="O314" s="7" t="s">
        <v>10</v>
      </c>
      <c r="P314" s="7">
        <v>1</v>
      </c>
      <c r="Q314" s="27">
        <v>91</v>
      </c>
      <c r="R314" s="10">
        <f>(S314*T314*U314)/1000000</f>
        <v>0.30447999999999997</v>
      </c>
      <c r="S314" s="34">
        <v>88</v>
      </c>
      <c r="T314" s="34">
        <v>20</v>
      </c>
      <c r="U314" s="34">
        <v>173</v>
      </c>
      <c r="V314" s="12" t="s">
        <v>469</v>
      </c>
    </row>
    <row r="315" spans="1:22" x14ac:dyDescent="0.25">
      <c r="A315" s="6" t="s">
        <v>883</v>
      </c>
      <c r="B315" s="6" t="s">
        <v>1219</v>
      </c>
      <c r="C315" s="7" t="s">
        <v>5</v>
      </c>
      <c r="D315" s="9">
        <v>2297</v>
      </c>
      <c r="E315" s="7" t="s">
        <v>911</v>
      </c>
      <c r="F315" s="8" t="s">
        <v>30</v>
      </c>
      <c r="G315" s="6" t="s">
        <v>912</v>
      </c>
      <c r="H315" s="6" t="s">
        <v>913</v>
      </c>
      <c r="I315" s="6" t="s">
        <v>914</v>
      </c>
      <c r="J315" s="23"/>
      <c r="K315"/>
      <c r="L315"/>
      <c r="M315" s="23">
        <v>2</v>
      </c>
      <c r="N315" s="23" t="s">
        <v>1286</v>
      </c>
      <c r="O315" s="7" t="s">
        <v>10</v>
      </c>
      <c r="P315" s="7">
        <v>1</v>
      </c>
      <c r="Q315" s="27">
        <v>96.3</v>
      </c>
      <c r="R315" s="10">
        <f>(S315*T315*U315)/1000000</f>
        <v>0.308</v>
      </c>
      <c r="S315" s="34">
        <v>175</v>
      </c>
      <c r="T315" s="34">
        <v>20</v>
      </c>
      <c r="U315" s="34">
        <v>88</v>
      </c>
      <c r="V315" s="12"/>
    </row>
    <row r="316" spans="1:22" x14ac:dyDescent="0.25">
      <c r="A316" s="6" t="s">
        <v>603</v>
      </c>
      <c r="B316" s="6" t="s">
        <v>1220</v>
      </c>
      <c r="C316" s="7" t="s">
        <v>5</v>
      </c>
      <c r="D316" s="9">
        <v>2296.4699999999998</v>
      </c>
      <c r="E316" s="7" t="s">
        <v>911</v>
      </c>
      <c r="F316" s="8" t="s">
        <v>30</v>
      </c>
      <c r="G316" s="6" t="s">
        <v>912</v>
      </c>
      <c r="H316" s="6" t="s">
        <v>913</v>
      </c>
      <c r="I316" s="6" t="s">
        <v>914</v>
      </c>
      <c r="J316" s="23" t="str">
        <f>IFERROR(HYPERLINK(K316, CONCATENATE("Сайт")),"")</f>
        <v>Сайт</v>
      </c>
      <c r="K316" t="s">
        <v>690</v>
      </c>
      <c r="L316" t="s">
        <v>1518</v>
      </c>
      <c r="M316" s="23">
        <v>2</v>
      </c>
      <c r="N316" s="23" t="s">
        <v>1286</v>
      </c>
      <c r="O316" s="7" t="s">
        <v>10</v>
      </c>
      <c r="P316" s="7">
        <v>1</v>
      </c>
      <c r="Q316" s="27">
        <v>89.9</v>
      </c>
      <c r="R316" s="10">
        <f>(S316*T316*U316)/1000000</f>
        <v>0.308</v>
      </c>
      <c r="S316" s="34">
        <v>88</v>
      </c>
      <c r="T316" s="34">
        <v>20</v>
      </c>
      <c r="U316" s="34">
        <v>175</v>
      </c>
      <c r="V316" s="12" t="s">
        <v>645</v>
      </c>
    </row>
    <row r="317" spans="1:22" x14ac:dyDescent="0.25">
      <c r="A317" s="6" t="s">
        <v>884</v>
      </c>
      <c r="B317" s="6" t="s">
        <v>1221</v>
      </c>
      <c r="C317" s="7" t="s">
        <v>5</v>
      </c>
      <c r="D317" s="9">
        <v>2297</v>
      </c>
      <c r="E317" s="7" t="s">
        <v>911</v>
      </c>
      <c r="F317" s="8" t="s">
        <v>30</v>
      </c>
      <c r="G317" s="6" t="s">
        <v>912</v>
      </c>
      <c r="H317" s="6" t="s">
        <v>913</v>
      </c>
      <c r="I317" s="6" t="s">
        <v>914</v>
      </c>
      <c r="J317" s="23"/>
      <c r="K317"/>
      <c r="L317"/>
      <c r="M317" s="23">
        <v>2</v>
      </c>
      <c r="N317" s="23" t="s">
        <v>1286</v>
      </c>
      <c r="O317" s="7" t="s">
        <v>10</v>
      </c>
      <c r="P317" s="7">
        <v>1</v>
      </c>
      <c r="Q317" s="27">
        <v>96.3</v>
      </c>
      <c r="R317" s="10">
        <f>(S317*T317*U317)/1000000</f>
        <v>0.308</v>
      </c>
      <c r="S317" s="34">
        <v>175</v>
      </c>
      <c r="T317" s="34">
        <v>20</v>
      </c>
      <c r="U317" s="34">
        <v>88</v>
      </c>
      <c r="V317" s="12"/>
    </row>
    <row r="318" spans="1:22" x14ac:dyDescent="0.25">
      <c r="A318" s="6" t="s">
        <v>604</v>
      </c>
      <c r="B318" s="6" t="s">
        <v>1222</v>
      </c>
      <c r="C318" s="7" t="s">
        <v>5</v>
      </c>
      <c r="D318" s="9">
        <v>2296.4699999999998</v>
      </c>
      <c r="E318" s="7" t="s">
        <v>911</v>
      </c>
      <c r="F318" s="8" t="s">
        <v>30</v>
      </c>
      <c r="G318" s="6" t="s">
        <v>912</v>
      </c>
      <c r="H318" s="6" t="s">
        <v>913</v>
      </c>
      <c r="I318" s="6" t="s">
        <v>914</v>
      </c>
      <c r="J318" s="23" t="str">
        <f>IFERROR(HYPERLINK(K318, CONCATENATE("Сайт")),"")</f>
        <v>Сайт</v>
      </c>
      <c r="K318" t="s">
        <v>691</v>
      </c>
      <c r="L318" t="s">
        <v>1519</v>
      </c>
      <c r="M318" s="23">
        <v>2</v>
      </c>
      <c r="N318" s="23" t="s">
        <v>1286</v>
      </c>
      <c r="O318" s="7" t="s">
        <v>10</v>
      </c>
      <c r="P318" s="7">
        <v>1</v>
      </c>
      <c r="Q318" s="27">
        <v>89.9</v>
      </c>
      <c r="R318" s="10">
        <f>(S318*T318*U318)/1000000</f>
        <v>0.308</v>
      </c>
      <c r="S318" s="34">
        <v>88</v>
      </c>
      <c r="T318" s="34">
        <v>20</v>
      </c>
      <c r="U318" s="34">
        <v>175</v>
      </c>
      <c r="V318" s="12" t="s">
        <v>646</v>
      </c>
    </row>
    <row r="319" spans="1:22" x14ac:dyDescent="0.25">
      <c r="A319" s="6" t="s">
        <v>602</v>
      </c>
      <c r="B319" s="6" t="s">
        <v>1223</v>
      </c>
      <c r="C319" s="7" t="s">
        <v>5</v>
      </c>
      <c r="D319" s="9">
        <v>2296.4699999999998</v>
      </c>
      <c r="E319" s="7" t="s">
        <v>911</v>
      </c>
      <c r="F319" s="8" t="s">
        <v>30</v>
      </c>
      <c r="G319" s="6" t="s">
        <v>912</v>
      </c>
      <c r="H319" s="6" t="s">
        <v>913</v>
      </c>
      <c r="I319" s="6" t="s">
        <v>914</v>
      </c>
      <c r="J319" s="23" t="str">
        <f>IFERROR(HYPERLINK(K319, CONCATENATE("Сайт")),"")</f>
        <v>Сайт</v>
      </c>
      <c r="K319" t="s">
        <v>689</v>
      </c>
      <c r="L319" t="s">
        <v>1520</v>
      </c>
      <c r="M319" s="23">
        <v>2</v>
      </c>
      <c r="N319" s="23" t="s">
        <v>1286</v>
      </c>
      <c r="O319" s="7" t="s">
        <v>10</v>
      </c>
      <c r="P319" s="7">
        <v>1</v>
      </c>
      <c r="Q319" s="27">
        <v>89.9</v>
      </c>
      <c r="R319" s="10">
        <f>(S319*T319*U319)/1000000</f>
        <v>0.308</v>
      </c>
      <c r="S319" s="34">
        <v>88</v>
      </c>
      <c r="T319" s="34">
        <v>20</v>
      </c>
      <c r="U319" s="34">
        <v>175</v>
      </c>
      <c r="V319" s="12" t="s">
        <v>644</v>
      </c>
    </row>
    <row r="320" spans="1:22" x14ac:dyDescent="0.25">
      <c r="A320" s="6" t="s">
        <v>601</v>
      </c>
      <c r="B320" s="6" t="s">
        <v>1224</v>
      </c>
      <c r="C320" s="7" t="s">
        <v>5</v>
      </c>
      <c r="D320" s="9">
        <v>2296.4699999999998</v>
      </c>
      <c r="E320" s="7" t="s">
        <v>911</v>
      </c>
      <c r="F320" s="8" t="s">
        <v>30</v>
      </c>
      <c r="G320" s="6" t="s">
        <v>912</v>
      </c>
      <c r="H320" s="6" t="s">
        <v>913</v>
      </c>
      <c r="I320" s="6" t="s">
        <v>914</v>
      </c>
      <c r="J320" s="23" t="str">
        <f>IFERROR(HYPERLINK(K320, CONCATENATE("Сайт")),"")</f>
        <v>Сайт</v>
      </c>
      <c r="K320" t="s">
        <v>688</v>
      </c>
      <c r="L320" t="s">
        <v>1521</v>
      </c>
      <c r="M320" s="23">
        <v>2</v>
      </c>
      <c r="N320" s="23" t="s">
        <v>1286</v>
      </c>
      <c r="O320" s="7" t="s">
        <v>10</v>
      </c>
      <c r="P320" s="7">
        <v>1</v>
      </c>
      <c r="Q320" s="27">
        <v>89.9</v>
      </c>
      <c r="R320" s="10">
        <f>(S320*T320*U320)/1000000</f>
        <v>0.308</v>
      </c>
      <c r="S320" s="34">
        <v>88</v>
      </c>
      <c r="T320" s="34">
        <v>20</v>
      </c>
      <c r="U320" s="34">
        <v>175</v>
      </c>
      <c r="V320" s="12" t="s">
        <v>643</v>
      </c>
    </row>
    <row r="321" spans="1:22" x14ac:dyDescent="0.25">
      <c r="A321" s="6" t="s">
        <v>198</v>
      </c>
      <c r="B321" s="6" t="s">
        <v>1225</v>
      </c>
      <c r="C321" s="7" t="s">
        <v>5</v>
      </c>
      <c r="D321" s="9">
        <v>2296.4699999999998</v>
      </c>
      <c r="E321" s="7" t="s">
        <v>911</v>
      </c>
      <c r="F321" s="8" t="s">
        <v>30</v>
      </c>
      <c r="G321" s="6" t="s">
        <v>912</v>
      </c>
      <c r="H321" s="6" t="s">
        <v>913</v>
      </c>
      <c r="I321" s="6" t="s">
        <v>914</v>
      </c>
      <c r="J321" s="23" t="str">
        <f>IFERROR(HYPERLINK(K321, CONCATENATE("Сайт")),"")</f>
        <v>Сайт</v>
      </c>
      <c r="K321" t="s">
        <v>384</v>
      </c>
      <c r="L321" t="s">
        <v>1522</v>
      </c>
      <c r="M321" s="23">
        <v>2</v>
      </c>
      <c r="N321" s="23" t="s">
        <v>1286</v>
      </c>
      <c r="O321" s="7" t="s">
        <v>10</v>
      </c>
      <c r="P321" s="7">
        <v>1</v>
      </c>
      <c r="Q321" s="27">
        <v>91</v>
      </c>
      <c r="R321" s="10">
        <f>(S321*T321*U321)/1000000</f>
        <v>0.30447999999999997</v>
      </c>
      <c r="S321" s="34">
        <v>88</v>
      </c>
      <c r="T321" s="34">
        <v>20</v>
      </c>
      <c r="U321" s="34">
        <v>173</v>
      </c>
      <c r="V321" s="12" t="s">
        <v>470</v>
      </c>
    </row>
    <row r="322" spans="1:22" x14ac:dyDescent="0.25">
      <c r="A322" s="6" t="s">
        <v>199</v>
      </c>
      <c r="B322" s="6" t="s">
        <v>1226</v>
      </c>
      <c r="C322" s="7" t="s">
        <v>5</v>
      </c>
      <c r="D322" s="9">
        <v>1504.72</v>
      </c>
      <c r="E322" s="7" t="s">
        <v>911</v>
      </c>
      <c r="F322" s="8" t="s">
        <v>30</v>
      </c>
      <c r="G322" s="6" t="s">
        <v>912</v>
      </c>
      <c r="H322" s="6" t="s">
        <v>913</v>
      </c>
      <c r="I322" s="6" t="s">
        <v>914</v>
      </c>
      <c r="J322" s="23" t="str">
        <f>IFERROR(HYPERLINK(K322, CONCATENATE("Сайт")),"")</f>
        <v>Сайт</v>
      </c>
      <c r="K322" t="s">
        <v>385</v>
      </c>
      <c r="L322" t="s">
        <v>1523</v>
      </c>
      <c r="M322" s="23">
        <v>2</v>
      </c>
      <c r="N322" s="23" t="s">
        <v>1286</v>
      </c>
      <c r="O322" s="7" t="s">
        <v>10</v>
      </c>
      <c r="P322" s="7">
        <v>1</v>
      </c>
      <c r="Q322" s="27">
        <v>93.23</v>
      </c>
      <c r="R322" s="10">
        <f>(S322*T322*U322)/1000000</f>
        <v>0.42943999999999999</v>
      </c>
      <c r="S322" s="34">
        <v>88</v>
      </c>
      <c r="T322" s="34">
        <v>20</v>
      </c>
      <c r="U322" s="34">
        <v>244</v>
      </c>
      <c r="V322" s="12" t="s">
        <v>471</v>
      </c>
    </row>
    <row r="323" spans="1:22" x14ac:dyDescent="0.25">
      <c r="A323" s="6" t="s">
        <v>200</v>
      </c>
      <c r="B323" s="6" t="s">
        <v>1227</v>
      </c>
      <c r="C323" s="7" t="s">
        <v>5</v>
      </c>
      <c r="D323" s="9">
        <v>1504.72</v>
      </c>
      <c r="E323" s="7" t="s">
        <v>911</v>
      </c>
      <c r="F323" s="8" t="s">
        <v>30</v>
      </c>
      <c r="G323" s="6" t="s">
        <v>912</v>
      </c>
      <c r="H323" s="6" t="s">
        <v>913</v>
      </c>
      <c r="I323" s="6" t="s">
        <v>914</v>
      </c>
      <c r="J323" s="23" t="str">
        <f>IFERROR(HYPERLINK(K323, CONCATENATE("Сайт")),"")</f>
        <v>Сайт</v>
      </c>
      <c r="K323" t="s">
        <v>386</v>
      </c>
      <c r="L323" t="s">
        <v>1524</v>
      </c>
      <c r="M323" s="23">
        <v>2</v>
      </c>
      <c r="N323" s="23" t="s">
        <v>1286</v>
      </c>
      <c r="O323" s="7" t="s">
        <v>10</v>
      </c>
      <c r="P323" s="7">
        <v>1</v>
      </c>
      <c r="Q323" s="27">
        <v>93.23</v>
      </c>
      <c r="R323" s="10">
        <f>(S323*T323*U323)/1000000</f>
        <v>0.42943999999999999</v>
      </c>
      <c r="S323" s="34">
        <v>88</v>
      </c>
      <c r="T323" s="34">
        <v>20</v>
      </c>
      <c r="U323" s="34">
        <v>244</v>
      </c>
      <c r="V323" s="12" t="s">
        <v>472</v>
      </c>
    </row>
    <row r="324" spans="1:22" x14ac:dyDescent="0.25">
      <c r="A324" s="6" t="s">
        <v>201</v>
      </c>
      <c r="B324" s="6" t="s">
        <v>1228</v>
      </c>
      <c r="C324" s="7" t="s">
        <v>5</v>
      </c>
      <c r="D324" s="9">
        <v>1504.72</v>
      </c>
      <c r="E324" s="7" t="s">
        <v>911</v>
      </c>
      <c r="F324" s="8" t="s">
        <v>30</v>
      </c>
      <c r="G324" s="6" t="s">
        <v>912</v>
      </c>
      <c r="H324" s="6" t="s">
        <v>913</v>
      </c>
      <c r="I324" s="6" t="s">
        <v>914</v>
      </c>
      <c r="J324" s="23" t="str">
        <f>IFERROR(HYPERLINK(K324, CONCATENATE("Сайт")),"")</f>
        <v>Сайт</v>
      </c>
      <c r="K324" t="s">
        <v>387</v>
      </c>
      <c r="L324" t="s">
        <v>1525</v>
      </c>
      <c r="M324" s="23">
        <v>2</v>
      </c>
      <c r="N324" s="23" t="s">
        <v>1286</v>
      </c>
      <c r="O324" s="7" t="s">
        <v>10</v>
      </c>
      <c r="P324" s="7">
        <v>1</v>
      </c>
      <c r="Q324" s="27">
        <v>93.23</v>
      </c>
      <c r="R324" s="10">
        <f>(S324*T324*U324)/1000000</f>
        <v>0.42943999999999999</v>
      </c>
      <c r="S324" s="34">
        <v>88</v>
      </c>
      <c r="T324" s="34">
        <v>20</v>
      </c>
      <c r="U324" s="34">
        <v>244</v>
      </c>
      <c r="V324" s="12" t="s">
        <v>473</v>
      </c>
    </row>
    <row r="325" spans="1:22" x14ac:dyDescent="0.25">
      <c r="A325" s="6" t="s">
        <v>885</v>
      </c>
      <c r="B325" s="6" t="s">
        <v>1229</v>
      </c>
      <c r="C325" s="7" t="s">
        <v>5</v>
      </c>
      <c r="D325" s="9">
        <v>1504.72</v>
      </c>
      <c r="E325" s="7" t="s">
        <v>911</v>
      </c>
      <c r="F325" s="8" t="s">
        <v>30</v>
      </c>
      <c r="G325" s="6" t="s">
        <v>912</v>
      </c>
      <c r="H325" s="6" t="s">
        <v>913</v>
      </c>
      <c r="I325" s="6" t="s">
        <v>914</v>
      </c>
      <c r="J325" s="23"/>
      <c r="K325"/>
      <c r="L325"/>
      <c r="M325" s="23">
        <v>2</v>
      </c>
      <c r="N325" s="23" t="s">
        <v>1286</v>
      </c>
      <c r="O325" s="7" t="s">
        <v>10</v>
      </c>
      <c r="P325" s="7">
        <v>1</v>
      </c>
      <c r="Q325" s="27"/>
      <c r="R325" s="10"/>
      <c r="S325" s="34"/>
      <c r="T325" s="34"/>
      <c r="U325" s="34"/>
      <c r="V325" s="12"/>
    </row>
    <row r="326" spans="1:22" x14ac:dyDescent="0.25">
      <c r="A326" s="6" t="s">
        <v>202</v>
      </c>
      <c r="B326" s="6" t="s">
        <v>1230</v>
      </c>
      <c r="C326" s="7" t="s">
        <v>5</v>
      </c>
      <c r="D326" s="9">
        <v>1504.72</v>
      </c>
      <c r="E326" s="7" t="s">
        <v>911</v>
      </c>
      <c r="F326" s="8" t="s">
        <v>30</v>
      </c>
      <c r="G326" s="6" t="s">
        <v>912</v>
      </c>
      <c r="H326" s="6" t="s">
        <v>913</v>
      </c>
      <c r="I326" s="6" t="s">
        <v>914</v>
      </c>
      <c r="J326" s="23" t="str">
        <f>IFERROR(HYPERLINK(K326, CONCATENATE("Сайт")),"")</f>
        <v>Сайт</v>
      </c>
      <c r="K326" t="s">
        <v>388</v>
      </c>
      <c r="L326" t="s">
        <v>1526</v>
      </c>
      <c r="M326" s="23">
        <v>2</v>
      </c>
      <c r="N326" s="23" t="s">
        <v>1286</v>
      </c>
      <c r="O326" s="7" t="s">
        <v>10</v>
      </c>
      <c r="P326" s="7">
        <v>1</v>
      </c>
      <c r="Q326" s="27">
        <v>93.23</v>
      </c>
      <c r="R326" s="10">
        <f>(S326*T326*U326)/1000000</f>
        <v>0.42943999999999999</v>
      </c>
      <c r="S326" s="34">
        <v>88</v>
      </c>
      <c r="T326" s="34">
        <v>20</v>
      </c>
      <c r="U326" s="34">
        <v>244</v>
      </c>
      <c r="V326" s="12" t="s">
        <v>474</v>
      </c>
    </row>
    <row r="327" spans="1:22" x14ac:dyDescent="0.25">
      <c r="A327" s="6" t="s">
        <v>886</v>
      </c>
      <c r="B327" s="6" t="s">
        <v>1231</v>
      </c>
      <c r="C327" s="7" t="s">
        <v>5</v>
      </c>
      <c r="D327" s="9">
        <v>1504.72</v>
      </c>
      <c r="E327" s="7" t="s">
        <v>911</v>
      </c>
      <c r="F327" s="8" t="s">
        <v>30</v>
      </c>
      <c r="G327" s="6" t="s">
        <v>912</v>
      </c>
      <c r="H327" s="6" t="s">
        <v>913</v>
      </c>
      <c r="I327" s="6" t="s">
        <v>914</v>
      </c>
      <c r="J327" s="23"/>
      <c r="K327"/>
      <c r="L327"/>
      <c r="M327" s="23">
        <v>2</v>
      </c>
      <c r="N327" s="23" t="s">
        <v>1286</v>
      </c>
      <c r="O327" s="7" t="s">
        <v>10</v>
      </c>
      <c r="P327" s="7">
        <v>1</v>
      </c>
      <c r="Q327" s="27"/>
      <c r="R327" s="10"/>
      <c r="S327" s="34"/>
      <c r="T327" s="34"/>
      <c r="U327" s="34"/>
      <c r="V327" s="12"/>
    </row>
    <row r="328" spans="1:22" x14ac:dyDescent="0.25">
      <c r="A328" s="6" t="s">
        <v>887</v>
      </c>
      <c r="B328" s="6" t="s">
        <v>1232</v>
      </c>
      <c r="C328" s="7" t="s">
        <v>5</v>
      </c>
      <c r="D328" s="9">
        <v>2989</v>
      </c>
      <c r="E328" s="7" t="s">
        <v>911</v>
      </c>
      <c r="F328" s="8" t="s">
        <v>30</v>
      </c>
      <c r="G328" s="6" t="s">
        <v>912</v>
      </c>
      <c r="H328" s="6" t="s">
        <v>913</v>
      </c>
      <c r="I328" s="6" t="s">
        <v>914</v>
      </c>
      <c r="J328" s="23"/>
      <c r="K328"/>
      <c r="L328"/>
      <c r="M328" s="23">
        <v>2</v>
      </c>
      <c r="N328" s="23" t="s">
        <v>1286</v>
      </c>
      <c r="O328" s="7" t="s">
        <v>10</v>
      </c>
      <c r="P328" s="7">
        <v>1</v>
      </c>
      <c r="Q328" s="27">
        <v>129.1</v>
      </c>
      <c r="R328" s="10">
        <f>(S328*T328*U328)/1000000</f>
        <v>0.42943999999999999</v>
      </c>
      <c r="S328" s="34">
        <v>244</v>
      </c>
      <c r="T328" s="34">
        <v>20</v>
      </c>
      <c r="U328" s="34">
        <v>88</v>
      </c>
      <c r="V328" s="12"/>
    </row>
    <row r="329" spans="1:22" x14ac:dyDescent="0.25">
      <c r="A329" s="6" t="s">
        <v>203</v>
      </c>
      <c r="B329" s="6" t="s">
        <v>1233</v>
      </c>
      <c r="C329" s="7" t="s">
        <v>5</v>
      </c>
      <c r="D329" s="9">
        <v>2988.54</v>
      </c>
      <c r="E329" s="7" t="s">
        <v>911</v>
      </c>
      <c r="F329" s="8" t="s">
        <v>30</v>
      </c>
      <c r="G329" s="6" t="s">
        <v>912</v>
      </c>
      <c r="H329" s="6" t="s">
        <v>913</v>
      </c>
      <c r="I329" s="6" t="s">
        <v>914</v>
      </c>
      <c r="J329" s="23" t="str">
        <f>IFERROR(HYPERLINK(K329, CONCATENATE("Сайт")),"")</f>
        <v>Сайт</v>
      </c>
      <c r="K329" t="s">
        <v>389</v>
      </c>
      <c r="L329" t="s">
        <v>1527</v>
      </c>
      <c r="M329" s="23">
        <v>2</v>
      </c>
      <c r="N329" s="23" t="s">
        <v>1286</v>
      </c>
      <c r="O329" s="7" t="s">
        <v>10</v>
      </c>
      <c r="P329" s="7">
        <v>1</v>
      </c>
      <c r="Q329" s="27">
        <v>116</v>
      </c>
      <c r="R329" s="10">
        <f>(S329*T329*U329)/1000000</f>
        <v>0.42943999999999999</v>
      </c>
      <c r="S329" s="34">
        <v>88</v>
      </c>
      <c r="T329" s="34">
        <v>20</v>
      </c>
      <c r="U329" s="34">
        <v>244</v>
      </c>
      <c r="V329" s="12" t="s">
        <v>475</v>
      </c>
    </row>
    <row r="330" spans="1:22" x14ac:dyDescent="0.25">
      <c r="A330" s="6" t="s">
        <v>610</v>
      </c>
      <c r="B330" s="6" t="s">
        <v>1234</v>
      </c>
      <c r="C330" s="7" t="s">
        <v>5</v>
      </c>
      <c r="D330" s="9">
        <v>2988.54</v>
      </c>
      <c r="E330" s="7" t="s">
        <v>911</v>
      </c>
      <c r="F330" s="8" t="s">
        <v>30</v>
      </c>
      <c r="G330" s="6" t="s">
        <v>912</v>
      </c>
      <c r="H330" s="6" t="s">
        <v>913</v>
      </c>
      <c r="I330" s="6" t="s">
        <v>914</v>
      </c>
      <c r="J330" s="23" t="str">
        <f>IFERROR(HYPERLINK(K330, CONCATENATE("Сайт")),"")</f>
        <v>Сайт</v>
      </c>
      <c r="K330" t="s">
        <v>697</v>
      </c>
      <c r="L330" t="s">
        <v>1528</v>
      </c>
      <c r="M330" s="23">
        <v>2</v>
      </c>
      <c r="N330" s="23" t="s">
        <v>1286</v>
      </c>
      <c r="O330" s="7" t="s">
        <v>10</v>
      </c>
      <c r="P330" s="7">
        <v>1</v>
      </c>
      <c r="Q330" s="27">
        <v>120.8</v>
      </c>
      <c r="R330" s="10">
        <f>(S330*T330*U330)/1000000</f>
        <v>0.42943999999999999</v>
      </c>
      <c r="S330" s="34">
        <v>88</v>
      </c>
      <c r="T330" s="34">
        <v>20</v>
      </c>
      <c r="U330" s="34">
        <v>244</v>
      </c>
      <c r="V330" s="12" t="s">
        <v>652</v>
      </c>
    </row>
    <row r="331" spans="1:22" x14ac:dyDescent="0.25">
      <c r="A331" s="6" t="s">
        <v>888</v>
      </c>
      <c r="B331" s="6" t="s">
        <v>1235</v>
      </c>
      <c r="C331" s="7" t="s">
        <v>5</v>
      </c>
      <c r="D331" s="9">
        <v>2989</v>
      </c>
      <c r="E331" s="7" t="s">
        <v>911</v>
      </c>
      <c r="F331" s="8" t="s">
        <v>30</v>
      </c>
      <c r="G331" s="6" t="s">
        <v>912</v>
      </c>
      <c r="H331" s="6" t="s">
        <v>913</v>
      </c>
      <c r="I331" s="6" t="s">
        <v>914</v>
      </c>
      <c r="J331" s="23"/>
      <c r="K331"/>
      <c r="L331"/>
      <c r="M331" s="23">
        <v>2</v>
      </c>
      <c r="N331" s="23" t="s">
        <v>1286</v>
      </c>
      <c r="O331" s="7" t="s">
        <v>10</v>
      </c>
      <c r="P331" s="7">
        <v>1</v>
      </c>
      <c r="Q331" s="27">
        <v>129.1</v>
      </c>
      <c r="R331" s="10">
        <f>(S331*T331*U331)/1000000</f>
        <v>0.42943999999999999</v>
      </c>
      <c r="S331" s="34">
        <v>244</v>
      </c>
      <c r="T331" s="34">
        <v>20</v>
      </c>
      <c r="U331" s="34">
        <v>88</v>
      </c>
      <c r="V331" s="12"/>
    </row>
    <row r="332" spans="1:22" x14ac:dyDescent="0.25">
      <c r="A332" s="6" t="s">
        <v>889</v>
      </c>
      <c r="B332" s="6" t="s">
        <v>1236</v>
      </c>
      <c r="C332" s="7" t="s">
        <v>5</v>
      </c>
      <c r="D332" s="9">
        <v>2989</v>
      </c>
      <c r="E332" s="7" t="s">
        <v>911</v>
      </c>
      <c r="F332" s="8" t="s">
        <v>30</v>
      </c>
      <c r="G332" s="6" t="s">
        <v>912</v>
      </c>
      <c r="H332" s="6" t="s">
        <v>913</v>
      </c>
      <c r="I332" s="6" t="s">
        <v>914</v>
      </c>
      <c r="J332" s="23"/>
      <c r="K332"/>
      <c r="L332"/>
      <c r="M332" s="23">
        <v>2</v>
      </c>
      <c r="N332" s="23" t="s">
        <v>1286</v>
      </c>
      <c r="O332" s="7" t="s">
        <v>10</v>
      </c>
      <c r="P332" s="7">
        <v>1</v>
      </c>
      <c r="Q332" s="27">
        <v>129.1</v>
      </c>
      <c r="R332" s="10">
        <f>(S332*T332*U332)/1000000</f>
        <v>0.42943999999999999</v>
      </c>
      <c r="S332" s="34">
        <v>244</v>
      </c>
      <c r="T332" s="34">
        <v>20</v>
      </c>
      <c r="U332" s="34">
        <v>88</v>
      </c>
      <c r="V332" s="12"/>
    </row>
    <row r="333" spans="1:22" x14ac:dyDescent="0.25">
      <c r="A333" s="6" t="s">
        <v>204</v>
      </c>
      <c r="B333" s="6" t="s">
        <v>1237</v>
      </c>
      <c r="C333" s="7" t="s">
        <v>5</v>
      </c>
      <c r="D333" s="9">
        <v>2988.54</v>
      </c>
      <c r="E333" s="7" t="s">
        <v>911</v>
      </c>
      <c r="F333" s="8" t="s">
        <v>30</v>
      </c>
      <c r="G333" s="6" t="s">
        <v>912</v>
      </c>
      <c r="H333" s="6" t="s">
        <v>913</v>
      </c>
      <c r="I333" s="6" t="s">
        <v>914</v>
      </c>
      <c r="J333" s="23" t="str">
        <f>IFERROR(HYPERLINK(K333, CONCATENATE("Сайт")),"")</f>
        <v>Сайт</v>
      </c>
      <c r="K333" t="s">
        <v>390</v>
      </c>
      <c r="L333" t="s">
        <v>1529</v>
      </c>
      <c r="M333" s="23">
        <v>2</v>
      </c>
      <c r="N333" s="23" t="s">
        <v>1286</v>
      </c>
      <c r="O333" s="7" t="s">
        <v>10</v>
      </c>
      <c r="P333" s="7">
        <v>1</v>
      </c>
      <c r="Q333" s="27">
        <v>116</v>
      </c>
      <c r="R333" s="10">
        <f>(S333*T333*U333)/1000000</f>
        <v>0.42943999999999999</v>
      </c>
      <c r="S333" s="34">
        <v>88</v>
      </c>
      <c r="T333" s="34">
        <v>20</v>
      </c>
      <c r="U333" s="34">
        <v>244</v>
      </c>
      <c r="V333" s="12" t="s">
        <v>476</v>
      </c>
    </row>
    <row r="334" spans="1:22" x14ac:dyDescent="0.25">
      <c r="A334" s="6" t="s">
        <v>890</v>
      </c>
      <c r="B334" s="6" t="s">
        <v>1238</v>
      </c>
      <c r="C334" s="7" t="s">
        <v>5</v>
      </c>
      <c r="D334" s="9">
        <v>2989</v>
      </c>
      <c r="E334" s="7" t="s">
        <v>911</v>
      </c>
      <c r="F334" s="8" t="s">
        <v>30</v>
      </c>
      <c r="G334" s="6" t="s">
        <v>912</v>
      </c>
      <c r="H334" s="6" t="s">
        <v>913</v>
      </c>
      <c r="I334" s="6" t="s">
        <v>914</v>
      </c>
      <c r="J334" s="23"/>
      <c r="K334"/>
      <c r="L334"/>
      <c r="M334" s="23">
        <v>2</v>
      </c>
      <c r="N334" s="23" t="s">
        <v>1286</v>
      </c>
      <c r="O334" s="7" t="s">
        <v>10</v>
      </c>
      <c r="P334" s="7">
        <v>1</v>
      </c>
      <c r="Q334" s="27">
        <v>129.1</v>
      </c>
      <c r="R334" s="10">
        <f>(S334*T334*U334)/1000000</f>
        <v>0.42943999999999999</v>
      </c>
      <c r="S334" s="34">
        <v>244</v>
      </c>
      <c r="T334" s="34">
        <v>20</v>
      </c>
      <c r="U334" s="34">
        <v>88</v>
      </c>
      <c r="V334" s="12"/>
    </row>
    <row r="335" spans="1:22" x14ac:dyDescent="0.25">
      <c r="A335" s="6" t="s">
        <v>608</v>
      </c>
      <c r="B335" s="6" t="s">
        <v>1239</v>
      </c>
      <c r="C335" s="7" t="s">
        <v>5</v>
      </c>
      <c r="D335" s="9">
        <v>2988.54</v>
      </c>
      <c r="E335" s="7" t="s">
        <v>911</v>
      </c>
      <c r="F335" s="8" t="s">
        <v>30</v>
      </c>
      <c r="G335" s="6" t="s">
        <v>912</v>
      </c>
      <c r="H335" s="6" t="s">
        <v>913</v>
      </c>
      <c r="I335" s="6" t="s">
        <v>914</v>
      </c>
      <c r="J335" s="23" t="str">
        <f>IFERROR(HYPERLINK(K335, CONCATENATE("Сайт")),"")</f>
        <v>Сайт</v>
      </c>
      <c r="K335" t="s">
        <v>695</v>
      </c>
      <c r="L335" t="s">
        <v>1530</v>
      </c>
      <c r="M335" s="23">
        <v>2</v>
      </c>
      <c r="N335" s="23" t="s">
        <v>1286</v>
      </c>
      <c r="O335" s="7" t="s">
        <v>10</v>
      </c>
      <c r="P335" s="7">
        <v>1</v>
      </c>
      <c r="Q335" s="27">
        <v>120.8</v>
      </c>
      <c r="R335" s="10">
        <f>(S335*T335*U335)/1000000</f>
        <v>0.42943999999999999</v>
      </c>
      <c r="S335" s="34">
        <v>88</v>
      </c>
      <c r="T335" s="34">
        <v>20</v>
      </c>
      <c r="U335" s="34">
        <v>244</v>
      </c>
      <c r="V335" s="12" t="s">
        <v>650</v>
      </c>
    </row>
    <row r="336" spans="1:22" x14ac:dyDescent="0.25">
      <c r="A336" s="6" t="s">
        <v>891</v>
      </c>
      <c r="B336" s="6" t="s">
        <v>1240</v>
      </c>
      <c r="C336" s="7" t="s">
        <v>5</v>
      </c>
      <c r="D336" s="9">
        <v>2989</v>
      </c>
      <c r="E336" s="7" t="s">
        <v>911</v>
      </c>
      <c r="F336" s="8" t="s">
        <v>30</v>
      </c>
      <c r="G336" s="6" t="s">
        <v>912</v>
      </c>
      <c r="H336" s="6" t="s">
        <v>913</v>
      </c>
      <c r="I336" s="6" t="s">
        <v>914</v>
      </c>
      <c r="J336" s="23"/>
      <c r="K336"/>
      <c r="L336"/>
      <c r="M336" s="23">
        <v>2</v>
      </c>
      <c r="N336" s="23" t="s">
        <v>1286</v>
      </c>
      <c r="O336" s="7" t="s">
        <v>10</v>
      </c>
      <c r="P336" s="7">
        <v>1</v>
      </c>
      <c r="Q336" s="27">
        <v>129.1</v>
      </c>
      <c r="R336" s="10">
        <f>(S336*T336*U336)/1000000</f>
        <v>0.42943999999999999</v>
      </c>
      <c r="S336" s="34">
        <v>244</v>
      </c>
      <c r="T336" s="34">
        <v>20</v>
      </c>
      <c r="U336" s="34">
        <v>88</v>
      </c>
      <c r="V336" s="12"/>
    </row>
    <row r="337" spans="1:22" x14ac:dyDescent="0.25">
      <c r="A337" s="6" t="s">
        <v>609</v>
      </c>
      <c r="B337" s="6" t="s">
        <v>1241</v>
      </c>
      <c r="C337" s="7" t="s">
        <v>5</v>
      </c>
      <c r="D337" s="9">
        <v>2988.54</v>
      </c>
      <c r="E337" s="7" t="s">
        <v>911</v>
      </c>
      <c r="F337" s="8" t="s">
        <v>30</v>
      </c>
      <c r="G337" s="6" t="s">
        <v>912</v>
      </c>
      <c r="H337" s="6" t="s">
        <v>913</v>
      </c>
      <c r="I337" s="6" t="s">
        <v>914</v>
      </c>
      <c r="J337" s="23" t="str">
        <f>IFERROR(HYPERLINK(K337, CONCATENATE("Сайт")),"")</f>
        <v>Сайт</v>
      </c>
      <c r="K337" t="s">
        <v>696</v>
      </c>
      <c r="L337" t="s">
        <v>1531</v>
      </c>
      <c r="M337" s="23">
        <v>2</v>
      </c>
      <c r="N337" s="23" t="s">
        <v>1286</v>
      </c>
      <c r="O337" s="7" t="s">
        <v>10</v>
      </c>
      <c r="P337" s="7">
        <v>1</v>
      </c>
      <c r="Q337" s="27">
        <v>120.8</v>
      </c>
      <c r="R337" s="10">
        <f>(S337*T337*U337)/1000000</f>
        <v>0.42943999999999999</v>
      </c>
      <c r="S337" s="34">
        <v>88</v>
      </c>
      <c r="T337" s="34">
        <v>20</v>
      </c>
      <c r="U337" s="34">
        <v>244</v>
      </c>
      <c r="V337" s="12" t="s">
        <v>651</v>
      </c>
    </row>
    <row r="338" spans="1:22" x14ac:dyDescent="0.25">
      <c r="A338" s="6" t="s">
        <v>607</v>
      </c>
      <c r="B338" s="6" t="s">
        <v>1242</v>
      </c>
      <c r="C338" s="7" t="s">
        <v>5</v>
      </c>
      <c r="D338" s="9">
        <v>2988.54</v>
      </c>
      <c r="E338" s="7" t="s">
        <v>911</v>
      </c>
      <c r="F338" s="8" t="s">
        <v>30</v>
      </c>
      <c r="G338" s="6" t="s">
        <v>912</v>
      </c>
      <c r="H338" s="6" t="s">
        <v>913</v>
      </c>
      <c r="I338" s="6" t="s">
        <v>914</v>
      </c>
      <c r="J338" s="23" t="str">
        <f>IFERROR(HYPERLINK(K338, CONCATENATE("Сайт")),"")</f>
        <v>Сайт</v>
      </c>
      <c r="K338" t="s">
        <v>694</v>
      </c>
      <c r="L338" t="s">
        <v>1532</v>
      </c>
      <c r="M338" s="23">
        <v>2</v>
      </c>
      <c r="N338" s="23" t="s">
        <v>1286</v>
      </c>
      <c r="O338" s="7" t="s">
        <v>10</v>
      </c>
      <c r="P338" s="7">
        <v>1</v>
      </c>
      <c r="Q338" s="27">
        <v>120.8</v>
      </c>
      <c r="R338" s="10">
        <f>(S338*T338*U338)/1000000</f>
        <v>0.42943999999999999</v>
      </c>
      <c r="S338" s="34">
        <v>88</v>
      </c>
      <c r="T338" s="34">
        <v>20</v>
      </c>
      <c r="U338" s="34">
        <v>244</v>
      </c>
      <c r="V338" s="12" t="s">
        <v>649</v>
      </c>
    </row>
    <row r="339" spans="1:22" x14ac:dyDescent="0.25">
      <c r="A339" s="6" t="s">
        <v>606</v>
      </c>
      <c r="B339" s="6" t="s">
        <v>1243</v>
      </c>
      <c r="C339" s="7" t="s">
        <v>5</v>
      </c>
      <c r="D339" s="9">
        <v>2988.54</v>
      </c>
      <c r="E339" s="7" t="s">
        <v>911</v>
      </c>
      <c r="F339" s="8" t="s">
        <v>30</v>
      </c>
      <c r="G339" s="6" t="s">
        <v>912</v>
      </c>
      <c r="H339" s="6" t="s">
        <v>913</v>
      </c>
      <c r="I339" s="6" t="s">
        <v>914</v>
      </c>
      <c r="J339" s="23" t="str">
        <f>IFERROR(HYPERLINK(K339, CONCATENATE("Сайт")),"")</f>
        <v>Сайт</v>
      </c>
      <c r="K339" t="s">
        <v>693</v>
      </c>
      <c r="L339" t="s">
        <v>1533</v>
      </c>
      <c r="M339" s="23">
        <v>2</v>
      </c>
      <c r="N339" s="23" t="s">
        <v>1286</v>
      </c>
      <c r="O339" s="7" t="s">
        <v>10</v>
      </c>
      <c r="P339" s="7">
        <v>1</v>
      </c>
      <c r="Q339" s="27">
        <v>120.8</v>
      </c>
      <c r="R339" s="10">
        <f>(S339*T339*U339)/1000000</f>
        <v>0.42943999999999999</v>
      </c>
      <c r="S339" s="34">
        <v>88</v>
      </c>
      <c r="T339" s="34">
        <v>20</v>
      </c>
      <c r="U339" s="34">
        <v>244</v>
      </c>
      <c r="V339" s="12" t="s">
        <v>648</v>
      </c>
    </row>
    <row r="340" spans="1:22" x14ac:dyDescent="0.25">
      <c r="A340" s="6" t="s">
        <v>205</v>
      </c>
      <c r="B340" s="6" t="s">
        <v>1244</v>
      </c>
      <c r="C340" s="7" t="s">
        <v>5</v>
      </c>
      <c r="D340" s="9">
        <v>2988.54</v>
      </c>
      <c r="E340" s="7" t="s">
        <v>911</v>
      </c>
      <c r="F340" s="8" t="s">
        <v>30</v>
      </c>
      <c r="G340" s="6" t="s">
        <v>912</v>
      </c>
      <c r="H340" s="6" t="s">
        <v>913</v>
      </c>
      <c r="I340" s="6" t="s">
        <v>914</v>
      </c>
      <c r="J340" s="23" t="str">
        <f>IFERROR(HYPERLINK(K340, CONCATENATE("Сайт")),"")</f>
        <v>Сайт</v>
      </c>
      <c r="K340" t="s">
        <v>391</v>
      </c>
      <c r="L340" t="s">
        <v>1534</v>
      </c>
      <c r="M340" s="23">
        <v>2</v>
      </c>
      <c r="N340" s="23" t="s">
        <v>1286</v>
      </c>
      <c r="O340" s="7" t="s">
        <v>10</v>
      </c>
      <c r="P340" s="7">
        <v>1</v>
      </c>
      <c r="Q340" s="27">
        <v>116</v>
      </c>
      <c r="R340" s="10">
        <f>(S340*T340*U340)/1000000</f>
        <v>0.42943999999999999</v>
      </c>
      <c r="S340" s="34">
        <v>88</v>
      </c>
      <c r="T340" s="34">
        <v>20</v>
      </c>
      <c r="U340" s="34">
        <v>244</v>
      </c>
      <c r="V340" s="12" t="s">
        <v>477</v>
      </c>
    </row>
    <row r="341" spans="1:22" x14ac:dyDescent="0.25">
      <c r="A341" s="6" t="s">
        <v>206</v>
      </c>
      <c r="B341" s="6" t="s">
        <v>1245</v>
      </c>
      <c r="C341" s="7" t="s">
        <v>5</v>
      </c>
      <c r="D341" s="9">
        <v>1921.56</v>
      </c>
      <c r="E341" s="7" t="s">
        <v>911</v>
      </c>
      <c r="F341" s="8" t="s">
        <v>30</v>
      </c>
      <c r="G341" s="6" t="s">
        <v>912</v>
      </c>
      <c r="H341" s="6" t="s">
        <v>913</v>
      </c>
      <c r="I341" s="6" t="s">
        <v>914</v>
      </c>
      <c r="J341" s="23" t="str">
        <f>IFERROR(HYPERLINK(K341, CONCATENATE("Сайт")),"")</f>
        <v>Сайт</v>
      </c>
      <c r="K341" t="s">
        <v>392</v>
      </c>
      <c r="L341" t="s">
        <v>1535</v>
      </c>
      <c r="M341" s="23">
        <v>2</v>
      </c>
      <c r="N341" s="23" t="s">
        <v>1286</v>
      </c>
      <c r="O341" s="7" t="s">
        <v>10</v>
      </c>
      <c r="P341" s="7">
        <v>1</v>
      </c>
      <c r="Q341" s="27">
        <v>121.28</v>
      </c>
      <c r="R341" s="10">
        <f>(S341*T341*U341)/1000000</f>
        <v>0.55791999999999997</v>
      </c>
      <c r="S341" s="34">
        <v>88</v>
      </c>
      <c r="T341" s="34">
        <v>20</v>
      </c>
      <c r="U341" s="34">
        <v>317</v>
      </c>
      <c r="V341" s="12" t="s">
        <v>478</v>
      </c>
    </row>
    <row r="342" spans="1:22" x14ac:dyDescent="0.25">
      <c r="A342" s="6" t="s">
        <v>207</v>
      </c>
      <c r="B342" s="6" t="s">
        <v>1246</v>
      </c>
      <c r="C342" s="7" t="s">
        <v>5</v>
      </c>
      <c r="D342" s="9">
        <v>1921.56</v>
      </c>
      <c r="E342" s="7" t="s">
        <v>911</v>
      </c>
      <c r="F342" s="8" t="s">
        <v>30</v>
      </c>
      <c r="G342" s="6" t="s">
        <v>912</v>
      </c>
      <c r="H342" s="6" t="s">
        <v>913</v>
      </c>
      <c r="I342" s="6" t="s">
        <v>914</v>
      </c>
      <c r="J342" s="23" t="str">
        <f>IFERROR(HYPERLINK(K342, CONCATENATE("Сайт")),"")</f>
        <v>Сайт</v>
      </c>
      <c r="K342" t="s">
        <v>393</v>
      </c>
      <c r="L342" t="s">
        <v>1536</v>
      </c>
      <c r="M342" s="23">
        <v>2</v>
      </c>
      <c r="N342" s="23" t="s">
        <v>1286</v>
      </c>
      <c r="O342" s="7" t="s">
        <v>10</v>
      </c>
      <c r="P342" s="7">
        <v>1</v>
      </c>
      <c r="Q342" s="27">
        <v>121.28</v>
      </c>
      <c r="R342" s="10">
        <f>(S342*T342*U342)/1000000</f>
        <v>0.55791999999999997</v>
      </c>
      <c r="S342" s="34">
        <v>88</v>
      </c>
      <c r="T342" s="34">
        <v>20</v>
      </c>
      <c r="U342" s="34">
        <v>317</v>
      </c>
      <c r="V342" s="12" t="s">
        <v>479</v>
      </c>
    </row>
    <row r="343" spans="1:22" x14ac:dyDescent="0.25">
      <c r="A343" s="6" t="s">
        <v>208</v>
      </c>
      <c r="B343" s="6" t="s">
        <v>1247</v>
      </c>
      <c r="C343" s="7" t="s">
        <v>5</v>
      </c>
      <c r="D343" s="9">
        <v>1921.56</v>
      </c>
      <c r="E343" s="7" t="s">
        <v>911</v>
      </c>
      <c r="F343" s="8" t="s">
        <v>30</v>
      </c>
      <c r="G343" s="6" t="s">
        <v>912</v>
      </c>
      <c r="H343" s="6" t="s">
        <v>913</v>
      </c>
      <c r="I343" s="6" t="s">
        <v>914</v>
      </c>
      <c r="J343" s="23" t="str">
        <f>IFERROR(HYPERLINK(K343, CONCATENATE("Сайт")),"")</f>
        <v>Сайт</v>
      </c>
      <c r="K343" t="s">
        <v>394</v>
      </c>
      <c r="L343" t="s">
        <v>1537</v>
      </c>
      <c r="M343" s="23">
        <v>2</v>
      </c>
      <c r="N343" s="23" t="s">
        <v>1286</v>
      </c>
      <c r="O343" s="7" t="s">
        <v>10</v>
      </c>
      <c r="P343" s="7">
        <v>1</v>
      </c>
      <c r="Q343" s="27">
        <v>121.28</v>
      </c>
      <c r="R343" s="10">
        <f>(S343*T343*U343)/1000000</f>
        <v>0.55791999999999997</v>
      </c>
      <c r="S343" s="34">
        <v>88</v>
      </c>
      <c r="T343" s="34">
        <v>20</v>
      </c>
      <c r="U343" s="34">
        <v>317</v>
      </c>
      <c r="V343" s="12" t="s">
        <v>480</v>
      </c>
    </row>
    <row r="344" spans="1:22" x14ac:dyDescent="0.25">
      <c r="A344" s="6" t="s">
        <v>892</v>
      </c>
      <c r="B344" s="6" t="s">
        <v>1248</v>
      </c>
      <c r="C344" s="7" t="s">
        <v>5</v>
      </c>
      <c r="D344" s="9">
        <v>1921.56</v>
      </c>
      <c r="E344" s="7" t="s">
        <v>911</v>
      </c>
      <c r="F344" s="8" t="s">
        <v>30</v>
      </c>
      <c r="G344" s="6" t="s">
        <v>912</v>
      </c>
      <c r="H344" s="6" t="s">
        <v>913</v>
      </c>
      <c r="I344" s="6" t="s">
        <v>914</v>
      </c>
      <c r="J344" s="23"/>
      <c r="K344"/>
      <c r="L344"/>
      <c r="M344" s="23">
        <v>2</v>
      </c>
      <c r="N344" s="23" t="s">
        <v>1286</v>
      </c>
      <c r="O344" s="7" t="s">
        <v>10</v>
      </c>
      <c r="P344" s="7">
        <v>1</v>
      </c>
      <c r="Q344" s="27"/>
      <c r="R344" s="10"/>
      <c r="S344" s="34"/>
      <c r="T344" s="34"/>
      <c r="U344" s="34"/>
      <c r="V344" s="12"/>
    </row>
    <row r="345" spans="1:22" x14ac:dyDescent="0.25">
      <c r="A345" s="6" t="s">
        <v>209</v>
      </c>
      <c r="B345" s="6" t="s">
        <v>1249</v>
      </c>
      <c r="C345" s="7" t="s">
        <v>5</v>
      </c>
      <c r="D345" s="9">
        <v>1921.56</v>
      </c>
      <c r="E345" s="7" t="s">
        <v>911</v>
      </c>
      <c r="F345" s="8" t="s">
        <v>30</v>
      </c>
      <c r="G345" s="6" t="s">
        <v>912</v>
      </c>
      <c r="H345" s="6" t="s">
        <v>913</v>
      </c>
      <c r="I345" s="6" t="s">
        <v>914</v>
      </c>
      <c r="J345" s="23" t="str">
        <f>IFERROR(HYPERLINK(K345, CONCATENATE("Сайт")),"")</f>
        <v>Сайт</v>
      </c>
      <c r="K345" t="s">
        <v>395</v>
      </c>
      <c r="L345" t="s">
        <v>1538</v>
      </c>
      <c r="M345" s="23">
        <v>2</v>
      </c>
      <c r="N345" s="23" t="s">
        <v>1286</v>
      </c>
      <c r="O345" s="7" t="s">
        <v>10</v>
      </c>
      <c r="P345" s="7">
        <v>1</v>
      </c>
      <c r="Q345" s="27">
        <v>121.28</v>
      </c>
      <c r="R345" s="10">
        <f>(S345*T345*U345)/1000000</f>
        <v>0.55791999999999997</v>
      </c>
      <c r="S345" s="34">
        <v>88</v>
      </c>
      <c r="T345" s="34">
        <v>20</v>
      </c>
      <c r="U345" s="34">
        <v>317</v>
      </c>
      <c r="V345" s="12" t="s">
        <v>481</v>
      </c>
    </row>
    <row r="346" spans="1:22" x14ac:dyDescent="0.25">
      <c r="A346" s="6" t="s">
        <v>893</v>
      </c>
      <c r="B346" s="6" t="s">
        <v>1250</v>
      </c>
      <c r="C346" s="7" t="s">
        <v>5</v>
      </c>
      <c r="D346" s="9">
        <v>1921.56</v>
      </c>
      <c r="E346" s="7" t="s">
        <v>911</v>
      </c>
      <c r="F346" s="8" t="s">
        <v>30</v>
      </c>
      <c r="G346" s="6" t="s">
        <v>912</v>
      </c>
      <c r="H346" s="6" t="s">
        <v>913</v>
      </c>
      <c r="I346" s="6" t="s">
        <v>914</v>
      </c>
      <c r="J346" s="23"/>
      <c r="K346"/>
      <c r="L346"/>
      <c r="M346" s="23">
        <v>2</v>
      </c>
      <c r="N346" s="23" t="s">
        <v>1286</v>
      </c>
      <c r="O346" s="7" t="s">
        <v>10</v>
      </c>
      <c r="P346" s="7">
        <v>1</v>
      </c>
      <c r="Q346" s="27"/>
      <c r="R346" s="10"/>
      <c r="S346" s="34"/>
      <c r="T346" s="34"/>
      <c r="U346" s="34"/>
      <c r="V346" s="12"/>
    </row>
    <row r="347" spans="1:22" x14ac:dyDescent="0.25">
      <c r="A347" s="6" t="s">
        <v>894</v>
      </c>
      <c r="B347" s="6" t="s">
        <v>1251</v>
      </c>
      <c r="C347" s="7" t="s">
        <v>5</v>
      </c>
      <c r="D347" s="9">
        <v>3629</v>
      </c>
      <c r="E347" s="7" t="s">
        <v>911</v>
      </c>
      <c r="F347" s="8" t="s">
        <v>30</v>
      </c>
      <c r="G347" s="6" t="s">
        <v>912</v>
      </c>
      <c r="H347" s="6" t="s">
        <v>913</v>
      </c>
      <c r="I347" s="6" t="s">
        <v>914</v>
      </c>
      <c r="J347" s="23"/>
      <c r="K347"/>
      <c r="L347"/>
      <c r="M347" s="23">
        <v>2</v>
      </c>
      <c r="N347" s="23" t="s">
        <v>1286</v>
      </c>
      <c r="O347" s="7" t="s">
        <v>10</v>
      </c>
      <c r="P347" s="7">
        <v>1</v>
      </c>
      <c r="Q347" s="27">
        <v>163.4</v>
      </c>
      <c r="R347" s="10">
        <f>(S347*T347*U347)/1000000</f>
        <v>0.55791999999999997</v>
      </c>
      <c r="S347" s="34">
        <v>317</v>
      </c>
      <c r="T347" s="34">
        <v>20</v>
      </c>
      <c r="U347" s="34">
        <v>88</v>
      </c>
      <c r="V347" s="12"/>
    </row>
    <row r="348" spans="1:22" x14ac:dyDescent="0.25">
      <c r="A348" s="6" t="s">
        <v>210</v>
      </c>
      <c r="B348" s="6" t="s">
        <v>1252</v>
      </c>
      <c r="C348" s="7" t="s">
        <v>5</v>
      </c>
      <c r="D348" s="9">
        <v>3628.81</v>
      </c>
      <c r="E348" s="7" t="s">
        <v>911</v>
      </c>
      <c r="F348" s="8" t="s">
        <v>30</v>
      </c>
      <c r="G348" s="6" t="s">
        <v>912</v>
      </c>
      <c r="H348" s="6" t="s">
        <v>913</v>
      </c>
      <c r="I348" s="6" t="s">
        <v>914</v>
      </c>
      <c r="J348" s="23" t="str">
        <f>IFERROR(HYPERLINK(K348, CONCATENATE("Сайт")),"")</f>
        <v>Сайт</v>
      </c>
      <c r="K348" t="s">
        <v>396</v>
      </c>
      <c r="L348" t="s">
        <v>1539</v>
      </c>
      <c r="M348" s="23">
        <v>2</v>
      </c>
      <c r="N348" s="23" t="s">
        <v>1286</v>
      </c>
      <c r="O348" s="7" t="s">
        <v>10</v>
      </c>
      <c r="P348" s="7">
        <v>1</v>
      </c>
      <c r="Q348" s="27">
        <v>155</v>
      </c>
      <c r="R348" s="10">
        <f>(S348*T348*U348)/1000000</f>
        <v>0.55791999999999997</v>
      </c>
      <c r="S348" s="34">
        <v>88</v>
      </c>
      <c r="T348" s="34">
        <v>20</v>
      </c>
      <c r="U348" s="34">
        <v>317</v>
      </c>
      <c r="V348" s="12" t="s">
        <v>482</v>
      </c>
    </row>
    <row r="349" spans="1:22" x14ac:dyDescent="0.25">
      <c r="A349" s="6" t="s">
        <v>615</v>
      </c>
      <c r="B349" s="6" t="s">
        <v>1253</v>
      </c>
      <c r="C349" s="7" t="s">
        <v>5</v>
      </c>
      <c r="D349" s="9">
        <v>3628.81</v>
      </c>
      <c r="E349" s="7" t="s">
        <v>911</v>
      </c>
      <c r="F349" s="8" t="s">
        <v>30</v>
      </c>
      <c r="G349" s="6" t="s">
        <v>912</v>
      </c>
      <c r="H349" s="6" t="s">
        <v>913</v>
      </c>
      <c r="I349" s="6" t="s">
        <v>914</v>
      </c>
      <c r="J349" s="23" t="str">
        <f>IFERROR(HYPERLINK(K349, CONCATENATE("Сайт")),"")</f>
        <v>Сайт</v>
      </c>
      <c r="K349" t="s">
        <v>702</v>
      </c>
      <c r="L349" t="s">
        <v>1540</v>
      </c>
      <c r="M349" s="23">
        <v>2</v>
      </c>
      <c r="N349" s="23" t="s">
        <v>1286</v>
      </c>
      <c r="O349" s="7" t="s">
        <v>10</v>
      </c>
      <c r="P349" s="7">
        <v>1</v>
      </c>
      <c r="Q349" s="27">
        <v>157.80000000000001</v>
      </c>
      <c r="R349" s="10">
        <f>(S349*T349*U349)/1000000</f>
        <v>0.55791999999999997</v>
      </c>
      <c r="S349" s="34">
        <v>88</v>
      </c>
      <c r="T349" s="34">
        <v>20</v>
      </c>
      <c r="U349" s="34">
        <v>317</v>
      </c>
      <c r="V349" s="12" t="s">
        <v>657</v>
      </c>
    </row>
    <row r="350" spans="1:22" x14ac:dyDescent="0.25">
      <c r="A350" s="6" t="s">
        <v>895</v>
      </c>
      <c r="B350" s="6" t="s">
        <v>1254</v>
      </c>
      <c r="C350" s="7" t="s">
        <v>5</v>
      </c>
      <c r="D350" s="9">
        <v>3629</v>
      </c>
      <c r="E350" s="7" t="s">
        <v>911</v>
      </c>
      <c r="F350" s="8" t="s">
        <v>30</v>
      </c>
      <c r="G350" s="6" t="s">
        <v>912</v>
      </c>
      <c r="H350" s="6" t="s">
        <v>913</v>
      </c>
      <c r="I350" s="6" t="s">
        <v>914</v>
      </c>
      <c r="J350" s="23"/>
      <c r="K350"/>
      <c r="L350"/>
      <c r="M350" s="23">
        <v>2</v>
      </c>
      <c r="N350" s="23" t="s">
        <v>1286</v>
      </c>
      <c r="O350" s="7" t="s">
        <v>10</v>
      </c>
      <c r="P350" s="7">
        <v>1</v>
      </c>
      <c r="Q350" s="27">
        <v>163.4</v>
      </c>
      <c r="R350" s="10">
        <f>(S350*T350*U350)/1000000</f>
        <v>0.55791999999999997</v>
      </c>
      <c r="S350" s="34">
        <v>317</v>
      </c>
      <c r="T350" s="34">
        <v>20</v>
      </c>
      <c r="U350" s="34">
        <v>88</v>
      </c>
      <c r="V350" s="12"/>
    </row>
    <row r="351" spans="1:22" x14ac:dyDescent="0.25">
      <c r="A351" s="6" t="s">
        <v>896</v>
      </c>
      <c r="B351" s="6" t="s">
        <v>1255</v>
      </c>
      <c r="C351" s="7" t="s">
        <v>5</v>
      </c>
      <c r="D351" s="9">
        <v>3629</v>
      </c>
      <c r="E351" s="7" t="s">
        <v>911</v>
      </c>
      <c r="F351" s="8" t="s">
        <v>30</v>
      </c>
      <c r="G351" s="6" t="s">
        <v>912</v>
      </c>
      <c r="H351" s="6" t="s">
        <v>913</v>
      </c>
      <c r="I351" s="6" t="s">
        <v>914</v>
      </c>
      <c r="J351" s="23"/>
      <c r="K351"/>
      <c r="L351"/>
      <c r="M351" s="23">
        <v>2</v>
      </c>
      <c r="N351" s="23" t="s">
        <v>1286</v>
      </c>
      <c r="O351" s="7" t="s">
        <v>10</v>
      </c>
      <c r="P351" s="7">
        <v>1</v>
      </c>
      <c r="Q351" s="27">
        <v>163.4</v>
      </c>
      <c r="R351" s="10">
        <f>(S351*T351*U351)/1000000</f>
        <v>0.55791999999999997</v>
      </c>
      <c r="S351" s="34">
        <v>317</v>
      </c>
      <c r="T351" s="34">
        <v>20</v>
      </c>
      <c r="U351" s="34">
        <v>88</v>
      </c>
      <c r="V351" s="12"/>
    </row>
    <row r="352" spans="1:22" x14ac:dyDescent="0.25">
      <c r="A352" s="6" t="s">
        <v>211</v>
      </c>
      <c r="B352" s="6" t="s">
        <v>1256</v>
      </c>
      <c r="C352" s="7" t="s">
        <v>5</v>
      </c>
      <c r="D352" s="9">
        <v>3628.81</v>
      </c>
      <c r="E352" s="7" t="s">
        <v>911</v>
      </c>
      <c r="F352" s="8" t="s">
        <v>30</v>
      </c>
      <c r="G352" s="6" t="s">
        <v>912</v>
      </c>
      <c r="H352" s="6" t="s">
        <v>913</v>
      </c>
      <c r="I352" s="6" t="s">
        <v>914</v>
      </c>
      <c r="J352" s="23" t="str">
        <f>IFERROR(HYPERLINK(K352, CONCATENATE("Сайт")),"")</f>
        <v>Сайт</v>
      </c>
      <c r="K352" t="s">
        <v>397</v>
      </c>
      <c r="L352" t="s">
        <v>1541</v>
      </c>
      <c r="M352" s="23">
        <v>2</v>
      </c>
      <c r="N352" s="23" t="s">
        <v>1286</v>
      </c>
      <c r="O352" s="7" t="s">
        <v>10</v>
      </c>
      <c r="P352" s="7">
        <v>1</v>
      </c>
      <c r="Q352" s="27">
        <v>155</v>
      </c>
      <c r="R352" s="10">
        <f>(S352*T352*U352)/1000000</f>
        <v>0.55791999999999997</v>
      </c>
      <c r="S352" s="34">
        <v>88</v>
      </c>
      <c r="T352" s="34">
        <v>20</v>
      </c>
      <c r="U352" s="34">
        <v>317</v>
      </c>
      <c r="V352" s="12" t="s">
        <v>483</v>
      </c>
    </row>
    <row r="353" spans="1:22" x14ac:dyDescent="0.25">
      <c r="A353" s="6" t="s">
        <v>897</v>
      </c>
      <c r="B353" s="6" t="s">
        <v>1257</v>
      </c>
      <c r="C353" s="7" t="s">
        <v>5</v>
      </c>
      <c r="D353" s="9">
        <v>3629</v>
      </c>
      <c r="E353" s="7" t="s">
        <v>911</v>
      </c>
      <c r="F353" s="8" t="s">
        <v>30</v>
      </c>
      <c r="G353" s="6" t="s">
        <v>912</v>
      </c>
      <c r="H353" s="6" t="s">
        <v>913</v>
      </c>
      <c r="I353" s="6" t="s">
        <v>914</v>
      </c>
      <c r="J353" s="23"/>
      <c r="K353"/>
      <c r="L353"/>
      <c r="M353" s="23">
        <v>2</v>
      </c>
      <c r="N353" s="23" t="s">
        <v>1286</v>
      </c>
      <c r="O353" s="7" t="s">
        <v>10</v>
      </c>
      <c r="P353" s="7">
        <v>1</v>
      </c>
      <c r="Q353" s="27">
        <v>163.4</v>
      </c>
      <c r="R353" s="10">
        <f>(S353*T353*U353)/1000000</f>
        <v>0.55791999999999997</v>
      </c>
      <c r="S353" s="34">
        <v>317</v>
      </c>
      <c r="T353" s="34">
        <v>20</v>
      </c>
      <c r="U353" s="34">
        <v>88</v>
      </c>
      <c r="V353" s="12"/>
    </row>
    <row r="354" spans="1:22" x14ac:dyDescent="0.25">
      <c r="A354" s="6" t="s">
        <v>613</v>
      </c>
      <c r="B354" s="6" t="s">
        <v>1258</v>
      </c>
      <c r="C354" s="7" t="s">
        <v>5</v>
      </c>
      <c r="D354" s="9">
        <v>3628.81</v>
      </c>
      <c r="E354" s="7" t="s">
        <v>911</v>
      </c>
      <c r="F354" s="8" t="s">
        <v>30</v>
      </c>
      <c r="G354" s="6" t="s">
        <v>912</v>
      </c>
      <c r="H354" s="6" t="s">
        <v>913</v>
      </c>
      <c r="I354" s="6" t="s">
        <v>914</v>
      </c>
      <c r="J354" s="23" t="str">
        <f>IFERROR(HYPERLINK(K354, CONCATENATE("Сайт")),"")</f>
        <v>Сайт</v>
      </c>
      <c r="K354" t="s">
        <v>700</v>
      </c>
      <c r="L354" t="s">
        <v>1542</v>
      </c>
      <c r="M354" s="23">
        <v>2</v>
      </c>
      <c r="N354" s="23" t="s">
        <v>1286</v>
      </c>
      <c r="O354" s="7" t="s">
        <v>10</v>
      </c>
      <c r="P354" s="7">
        <v>1</v>
      </c>
      <c r="Q354" s="27">
        <v>157.80000000000001</v>
      </c>
      <c r="R354" s="10">
        <f>(S354*T354*U354)/1000000</f>
        <v>0.55791999999999997</v>
      </c>
      <c r="S354" s="34">
        <v>88</v>
      </c>
      <c r="T354" s="34">
        <v>20</v>
      </c>
      <c r="U354" s="34">
        <v>317</v>
      </c>
      <c r="V354" s="12" t="s">
        <v>655</v>
      </c>
    </row>
    <row r="355" spans="1:22" x14ac:dyDescent="0.25">
      <c r="A355" s="6" t="s">
        <v>898</v>
      </c>
      <c r="B355" s="6" t="s">
        <v>1259</v>
      </c>
      <c r="C355" s="7" t="s">
        <v>5</v>
      </c>
      <c r="D355" s="9">
        <v>3629</v>
      </c>
      <c r="E355" s="7" t="s">
        <v>911</v>
      </c>
      <c r="F355" s="8" t="s">
        <v>30</v>
      </c>
      <c r="G355" s="6" t="s">
        <v>912</v>
      </c>
      <c r="H355" s="6" t="s">
        <v>913</v>
      </c>
      <c r="I355" s="6" t="s">
        <v>914</v>
      </c>
      <c r="J355" s="23"/>
      <c r="K355"/>
      <c r="L355"/>
      <c r="M355" s="23">
        <v>2</v>
      </c>
      <c r="N355" s="23" t="s">
        <v>1286</v>
      </c>
      <c r="O355" s="7" t="s">
        <v>10</v>
      </c>
      <c r="P355" s="7">
        <v>1</v>
      </c>
      <c r="Q355" s="27">
        <v>163.4</v>
      </c>
      <c r="R355" s="10">
        <f>(S355*T355*U355)/1000000</f>
        <v>0.55791999999999997</v>
      </c>
      <c r="S355" s="34">
        <v>317</v>
      </c>
      <c r="T355" s="34">
        <v>20</v>
      </c>
      <c r="U355" s="34">
        <v>88</v>
      </c>
      <c r="V355" s="12"/>
    </row>
    <row r="356" spans="1:22" x14ac:dyDescent="0.25">
      <c r="A356" s="6" t="s">
        <v>614</v>
      </c>
      <c r="B356" s="6" t="s">
        <v>1260</v>
      </c>
      <c r="C356" s="7" t="s">
        <v>5</v>
      </c>
      <c r="D356" s="9">
        <v>3628.81</v>
      </c>
      <c r="E356" s="7" t="s">
        <v>911</v>
      </c>
      <c r="F356" s="8" t="s">
        <v>30</v>
      </c>
      <c r="G356" s="6" t="s">
        <v>912</v>
      </c>
      <c r="H356" s="6" t="s">
        <v>913</v>
      </c>
      <c r="I356" s="6" t="s">
        <v>914</v>
      </c>
      <c r="J356" s="23" t="str">
        <f>IFERROR(HYPERLINK(K356, CONCATENATE("Сайт")),"")</f>
        <v>Сайт</v>
      </c>
      <c r="K356" t="s">
        <v>701</v>
      </c>
      <c r="L356" t="s">
        <v>1543</v>
      </c>
      <c r="M356" s="23">
        <v>2</v>
      </c>
      <c r="N356" s="23" t="s">
        <v>1286</v>
      </c>
      <c r="O356" s="7" t="s">
        <v>10</v>
      </c>
      <c r="P356" s="7">
        <v>1</v>
      </c>
      <c r="Q356" s="27">
        <v>157.80000000000001</v>
      </c>
      <c r="R356" s="10">
        <f>(S356*T356*U356)/1000000</f>
        <v>0.55791999999999997</v>
      </c>
      <c r="S356" s="34">
        <v>88</v>
      </c>
      <c r="T356" s="34">
        <v>20</v>
      </c>
      <c r="U356" s="34">
        <v>317</v>
      </c>
      <c r="V356" s="12" t="s">
        <v>656</v>
      </c>
    </row>
    <row r="357" spans="1:22" x14ac:dyDescent="0.25">
      <c r="A357" s="6" t="s">
        <v>612</v>
      </c>
      <c r="B357" s="6" t="s">
        <v>1261</v>
      </c>
      <c r="C357" s="7" t="s">
        <v>5</v>
      </c>
      <c r="D357" s="9">
        <v>3628.81</v>
      </c>
      <c r="E357" s="7" t="s">
        <v>911</v>
      </c>
      <c r="F357" s="8" t="s">
        <v>30</v>
      </c>
      <c r="G357" s="6" t="s">
        <v>912</v>
      </c>
      <c r="H357" s="6" t="s">
        <v>913</v>
      </c>
      <c r="I357" s="6" t="s">
        <v>914</v>
      </c>
      <c r="J357" s="23" t="str">
        <f>IFERROR(HYPERLINK(K357, CONCATENATE("Сайт")),"")</f>
        <v>Сайт</v>
      </c>
      <c r="K357" t="s">
        <v>699</v>
      </c>
      <c r="L357" t="s">
        <v>1544</v>
      </c>
      <c r="M357" s="23">
        <v>2</v>
      </c>
      <c r="N357" s="23" t="s">
        <v>1286</v>
      </c>
      <c r="O357" s="7" t="s">
        <v>10</v>
      </c>
      <c r="P357" s="7">
        <v>1</v>
      </c>
      <c r="Q357" s="27">
        <v>157.80000000000001</v>
      </c>
      <c r="R357" s="10">
        <f>(S357*T357*U357)/1000000</f>
        <v>0.55791999999999997</v>
      </c>
      <c r="S357" s="34">
        <v>88</v>
      </c>
      <c r="T357" s="34">
        <v>20</v>
      </c>
      <c r="U357" s="34">
        <v>317</v>
      </c>
      <c r="V357" s="12" t="s">
        <v>654</v>
      </c>
    </row>
    <row r="358" spans="1:22" x14ac:dyDescent="0.25">
      <c r="A358" s="6" t="s">
        <v>611</v>
      </c>
      <c r="B358" s="6" t="s">
        <v>1262</v>
      </c>
      <c r="C358" s="7" t="s">
        <v>5</v>
      </c>
      <c r="D358" s="9">
        <v>3628.81</v>
      </c>
      <c r="E358" s="7" t="s">
        <v>911</v>
      </c>
      <c r="F358" s="8" t="s">
        <v>30</v>
      </c>
      <c r="G358" s="6" t="s">
        <v>912</v>
      </c>
      <c r="H358" s="6" t="s">
        <v>913</v>
      </c>
      <c r="I358" s="6" t="s">
        <v>914</v>
      </c>
      <c r="J358" s="23" t="str">
        <f>IFERROR(HYPERLINK(K358, CONCATENATE("Сайт")),"")</f>
        <v>Сайт</v>
      </c>
      <c r="K358" t="s">
        <v>698</v>
      </c>
      <c r="L358" t="s">
        <v>1545</v>
      </c>
      <c r="M358" s="23">
        <v>2</v>
      </c>
      <c r="N358" s="23" t="s">
        <v>1286</v>
      </c>
      <c r="O358" s="7" t="s">
        <v>10</v>
      </c>
      <c r="P358" s="7">
        <v>1</v>
      </c>
      <c r="Q358" s="27">
        <v>157.80000000000001</v>
      </c>
      <c r="R358" s="10">
        <f>(S358*T358*U358)/1000000</f>
        <v>0.42943999999999999</v>
      </c>
      <c r="S358" s="34">
        <v>88</v>
      </c>
      <c r="T358" s="34">
        <v>20</v>
      </c>
      <c r="U358" s="34">
        <v>244</v>
      </c>
      <c r="V358" s="12" t="s">
        <v>653</v>
      </c>
    </row>
    <row r="359" spans="1:22" x14ac:dyDescent="0.25">
      <c r="A359" s="6" t="s">
        <v>212</v>
      </c>
      <c r="B359" s="6" t="s">
        <v>1263</v>
      </c>
      <c r="C359" s="7" t="s">
        <v>5</v>
      </c>
      <c r="D359" s="9">
        <v>3628.81</v>
      </c>
      <c r="E359" s="7" t="s">
        <v>911</v>
      </c>
      <c r="F359" s="8" t="s">
        <v>30</v>
      </c>
      <c r="G359" s="6" t="s">
        <v>912</v>
      </c>
      <c r="H359" s="6" t="s">
        <v>913</v>
      </c>
      <c r="I359" s="6" t="s">
        <v>914</v>
      </c>
      <c r="J359" s="23" t="str">
        <f>IFERROR(HYPERLINK(K359, CONCATENATE("Сайт")),"")</f>
        <v>Сайт</v>
      </c>
      <c r="K359" t="s">
        <v>398</v>
      </c>
      <c r="L359" t="s">
        <v>1546</v>
      </c>
      <c r="M359" s="23">
        <v>2</v>
      </c>
      <c r="N359" s="23" t="s">
        <v>1286</v>
      </c>
      <c r="O359" s="7" t="s">
        <v>10</v>
      </c>
      <c r="P359" s="7">
        <v>1</v>
      </c>
      <c r="Q359" s="27">
        <v>155</v>
      </c>
      <c r="R359" s="10">
        <f>(S359*T359*U359)/1000000</f>
        <v>0.55791999999999997</v>
      </c>
      <c r="S359" s="34">
        <v>88</v>
      </c>
      <c r="T359" s="34">
        <v>20</v>
      </c>
      <c r="U359" s="34">
        <v>317</v>
      </c>
      <c r="V359" s="12" t="s">
        <v>484</v>
      </c>
    </row>
    <row r="360" spans="1:22" x14ac:dyDescent="0.25">
      <c r="A360" s="6" t="s">
        <v>213</v>
      </c>
      <c r="B360" s="6" t="s">
        <v>1264</v>
      </c>
      <c r="C360" s="7" t="s">
        <v>5</v>
      </c>
      <c r="D360" s="9">
        <v>3009.43</v>
      </c>
      <c r="E360" s="7" t="s">
        <v>911</v>
      </c>
      <c r="F360" s="8" t="s">
        <v>30</v>
      </c>
      <c r="G360" s="6" t="s">
        <v>912</v>
      </c>
      <c r="H360" s="6" t="s">
        <v>913</v>
      </c>
      <c r="I360" s="6" t="s">
        <v>914</v>
      </c>
      <c r="J360" s="23" t="str">
        <f>IFERROR(HYPERLINK(K360, CONCATENATE("Сайт")),"")</f>
        <v>Сайт</v>
      </c>
      <c r="K360" t="s">
        <v>399</v>
      </c>
      <c r="L360" t="s">
        <v>1547</v>
      </c>
      <c r="M360" s="23">
        <v>2</v>
      </c>
      <c r="N360" s="23" t="s">
        <v>1286</v>
      </c>
      <c r="O360" s="7" t="s">
        <v>10</v>
      </c>
      <c r="P360" s="7">
        <v>1</v>
      </c>
      <c r="Q360" s="27">
        <v>147</v>
      </c>
      <c r="R360" s="10">
        <f>(S360*T360*U360)/1000000</f>
        <v>0.68111999999999995</v>
      </c>
      <c r="S360" s="34">
        <v>88</v>
      </c>
      <c r="T360" s="34">
        <v>20</v>
      </c>
      <c r="U360" s="34">
        <v>387</v>
      </c>
      <c r="V360" s="12" t="s">
        <v>485</v>
      </c>
    </row>
    <row r="361" spans="1:22" x14ac:dyDescent="0.25">
      <c r="A361" s="6" t="s">
        <v>214</v>
      </c>
      <c r="B361" s="6" t="s">
        <v>1265</v>
      </c>
      <c r="C361" s="7" t="s">
        <v>5</v>
      </c>
      <c r="D361" s="9">
        <v>3009.43</v>
      </c>
      <c r="E361" s="7" t="s">
        <v>911</v>
      </c>
      <c r="F361" s="8" t="s">
        <v>30</v>
      </c>
      <c r="G361" s="6" t="s">
        <v>912</v>
      </c>
      <c r="H361" s="6" t="s">
        <v>913</v>
      </c>
      <c r="I361" s="6" t="s">
        <v>914</v>
      </c>
      <c r="J361" s="23" t="str">
        <f>IFERROR(HYPERLINK(K361, CONCATENATE("Сайт")),"")</f>
        <v>Сайт</v>
      </c>
      <c r="K361" t="s">
        <v>400</v>
      </c>
      <c r="L361" t="s">
        <v>1548</v>
      </c>
      <c r="M361" s="23">
        <v>2</v>
      </c>
      <c r="N361" s="23" t="s">
        <v>1286</v>
      </c>
      <c r="O361" s="7" t="s">
        <v>10</v>
      </c>
      <c r="P361" s="7">
        <v>1</v>
      </c>
      <c r="Q361" s="27">
        <v>147</v>
      </c>
      <c r="R361" s="10">
        <f>(S361*T361*U361)/1000000</f>
        <v>0.68111999999999995</v>
      </c>
      <c r="S361" s="34">
        <v>88</v>
      </c>
      <c r="T361" s="34">
        <v>20</v>
      </c>
      <c r="U361" s="34">
        <v>387</v>
      </c>
      <c r="V361" s="12" t="s">
        <v>486</v>
      </c>
    </row>
    <row r="362" spans="1:22" x14ac:dyDescent="0.25">
      <c r="A362" s="6" t="s">
        <v>215</v>
      </c>
      <c r="B362" s="6" t="s">
        <v>1266</v>
      </c>
      <c r="C362" s="7" t="s">
        <v>5</v>
      </c>
      <c r="D362" s="9">
        <v>3009.43</v>
      </c>
      <c r="E362" s="7" t="s">
        <v>911</v>
      </c>
      <c r="F362" s="8" t="s">
        <v>30</v>
      </c>
      <c r="G362" s="6" t="s">
        <v>912</v>
      </c>
      <c r="H362" s="6" t="s">
        <v>913</v>
      </c>
      <c r="I362" s="6" t="s">
        <v>914</v>
      </c>
      <c r="J362" s="23" t="str">
        <f>IFERROR(HYPERLINK(K362, CONCATENATE("Сайт")),"")</f>
        <v>Сайт</v>
      </c>
      <c r="K362" t="s">
        <v>401</v>
      </c>
      <c r="L362" t="s">
        <v>1549</v>
      </c>
      <c r="M362" s="23">
        <v>2</v>
      </c>
      <c r="N362" s="23" t="s">
        <v>1286</v>
      </c>
      <c r="O362" s="7" t="s">
        <v>10</v>
      </c>
      <c r="P362" s="7">
        <v>1</v>
      </c>
      <c r="Q362" s="27">
        <v>147</v>
      </c>
      <c r="R362" s="10">
        <f>(S362*T362*U362)/1000000</f>
        <v>0.68111999999999995</v>
      </c>
      <c r="S362" s="34">
        <v>88</v>
      </c>
      <c r="T362" s="34">
        <v>20</v>
      </c>
      <c r="U362" s="34">
        <v>387</v>
      </c>
      <c r="V362" s="12" t="s">
        <v>487</v>
      </c>
    </row>
    <row r="363" spans="1:22" x14ac:dyDescent="0.25">
      <c r="A363" s="6" t="s">
        <v>899</v>
      </c>
      <c r="B363" s="6" t="s">
        <v>1267</v>
      </c>
      <c r="C363" s="7" t="s">
        <v>5</v>
      </c>
      <c r="D363" s="9">
        <v>3009.43</v>
      </c>
      <c r="E363" s="7" t="s">
        <v>911</v>
      </c>
      <c r="F363" s="8" t="s">
        <v>30</v>
      </c>
      <c r="G363" s="6" t="s">
        <v>912</v>
      </c>
      <c r="H363" s="6" t="s">
        <v>913</v>
      </c>
      <c r="I363" s="6" t="s">
        <v>914</v>
      </c>
      <c r="J363" s="23"/>
      <c r="K363"/>
      <c r="L363"/>
      <c r="M363" s="23">
        <v>2</v>
      </c>
      <c r="N363" s="23" t="s">
        <v>1286</v>
      </c>
      <c r="O363" s="7" t="s">
        <v>10</v>
      </c>
      <c r="P363" s="7">
        <v>1</v>
      </c>
      <c r="Q363" s="27"/>
      <c r="R363" s="10"/>
      <c r="S363" s="34"/>
      <c r="T363" s="34"/>
      <c r="U363" s="34"/>
      <c r="V363" s="12"/>
    </row>
    <row r="364" spans="1:22" x14ac:dyDescent="0.25">
      <c r="A364" s="6" t="s">
        <v>216</v>
      </c>
      <c r="B364" s="6" t="s">
        <v>1268</v>
      </c>
      <c r="C364" s="7" t="s">
        <v>5</v>
      </c>
      <c r="D364" s="9">
        <v>3009.43</v>
      </c>
      <c r="E364" s="7" t="s">
        <v>911</v>
      </c>
      <c r="F364" s="8" t="s">
        <v>30</v>
      </c>
      <c r="G364" s="6" t="s">
        <v>912</v>
      </c>
      <c r="H364" s="6" t="s">
        <v>913</v>
      </c>
      <c r="I364" s="6" t="s">
        <v>914</v>
      </c>
      <c r="J364" s="23" t="str">
        <f>IFERROR(HYPERLINK(K364, CONCATENATE("Сайт")),"")</f>
        <v>Сайт</v>
      </c>
      <c r="K364" t="s">
        <v>402</v>
      </c>
      <c r="L364" t="s">
        <v>1550</v>
      </c>
      <c r="M364" s="23">
        <v>2</v>
      </c>
      <c r="N364" s="23" t="s">
        <v>1286</v>
      </c>
      <c r="O364" s="7" t="s">
        <v>10</v>
      </c>
      <c r="P364" s="7">
        <v>1</v>
      </c>
      <c r="Q364" s="27">
        <v>147</v>
      </c>
      <c r="R364" s="10">
        <f>(S364*T364*U364)/1000000</f>
        <v>0.68111999999999995</v>
      </c>
      <c r="S364" s="34">
        <v>88</v>
      </c>
      <c r="T364" s="34">
        <v>20</v>
      </c>
      <c r="U364" s="34">
        <v>387</v>
      </c>
      <c r="V364" s="12" t="s">
        <v>488</v>
      </c>
    </row>
    <row r="365" spans="1:22" x14ac:dyDescent="0.25">
      <c r="A365" s="6" t="s">
        <v>900</v>
      </c>
      <c r="B365" s="6" t="s">
        <v>1269</v>
      </c>
      <c r="C365" s="7" t="s">
        <v>5</v>
      </c>
      <c r="D365" s="9">
        <v>3009.43</v>
      </c>
      <c r="E365" s="7" t="s">
        <v>911</v>
      </c>
      <c r="F365" s="8" t="s">
        <v>30</v>
      </c>
      <c r="G365" s="6" t="s">
        <v>912</v>
      </c>
      <c r="H365" s="6" t="s">
        <v>913</v>
      </c>
      <c r="I365" s="6" t="s">
        <v>914</v>
      </c>
      <c r="J365" s="23"/>
      <c r="K365"/>
      <c r="L365"/>
      <c r="M365" s="23">
        <v>2</v>
      </c>
      <c r="N365" s="23" t="s">
        <v>1286</v>
      </c>
      <c r="O365" s="7" t="s">
        <v>10</v>
      </c>
      <c r="P365" s="7">
        <v>1</v>
      </c>
      <c r="Q365" s="27"/>
      <c r="R365" s="10"/>
      <c r="S365" s="34"/>
      <c r="T365" s="34"/>
      <c r="U365" s="34"/>
      <c r="V365" s="12"/>
    </row>
    <row r="366" spans="1:22" x14ac:dyDescent="0.25">
      <c r="A366" s="6" t="s">
        <v>901</v>
      </c>
      <c r="B366" s="6" t="s">
        <v>1270</v>
      </c>
      <c r="C366" s="7" t="s">
        <v>5</v>
      </c>
      <c r="D366" s="9">
        <v>4717</v>
      </c>
      <c r="E366" s="7" t="s">
        <v>911</v>
      </c>
      <c r="F366" s="8" t="s">
        <v>30</v>
      </c>
      <c r="G366" s="6" t="s">
        <v>912</v>
      </c>
      <c r="H366" s="6" t="s">
        <v>913</v>
      </c>
      <c r="I366" s="6" t="s">
        <v>914</v>
      </c>
      <c r="J366" s="23"/>
      <c r="K366"/>
      <c r="L366"/>
      <c r="M366" s="23">
        <v>2</v>
      </c>
      <c r="N366" s="23" t="s">
        <v>1286</v>
      </c>
      <c r="O366" s="7" t="s">
        <v>10</v>
      </c>
      <c r="P366" s="7">
        <v>1</v>
      </c>
      <c r="Q366" s="27">
        <v>195.5</v>
      </c>
      <c r="R366" s="10">
        <f>(S366*T366*U366)/1000000</f>
        <v>0.67759999999999998</v>
      </c>
      <c r="S366" s="34">
        <v>385</v>
      </c>
      <c r="T366" s="34">
        <v>20</v>
      </c>
      <c r="U366" s="34">
        <v>88</v>
      </c>
      <c r="V366" s="12"/>
    </row>
    <row r="367" spans="1:22" x14ac:dyDescent="0.25">
      <c r="A367" s="6" t="s">
        <v>902</v>
      </c>
      <c r="B367" s="6" t="s">
        <v>1271</v>
      </c>
      <c r="C367" s="7" t="s">
        <v>5</v>
      </c>
      <c r="D367" s="9">
        <v>4717</v>
      </c>
      <c r="E367" s="7" t="s">
        <v>911</v>
      </c>
      <c r="F367" s="8" t="s">
        <v>30</v>
      </c>
      <c r="G367" s="6" t="s">
        <v>912</v>
      </c>
      <c r="H367" s="6" t="s">
        <v>913</v>
      </c>
      <c r="I367" s="6" t="s">
        <v>914</v>
      </c>
      <c r="J367" s="23"/>
      <c r="K367"/>
      <c r="L367"/>
      <c r="M367" s="23">
        <v>2</v>
      </c>
      <c r="N367" s="23" t="s">
        <v>1286</v>
      </c>
      <c r="O367" s="7" t="s">
        <v>10</v>
      </c>
      <c r="P367" s="7">
        <v>1</v>
      </c>
      <c r="Q367" s="27">
        <v>195.5</v>
      </c>
      <c r="R367" s="10">
        <f>(S367*T367*U367)/1000000</f>
        <v>0.67759999999999998</v>
      </c>
      <c r="S367" s="34">
        <v>385</v>
      </c>
      <c r="T367" s="34">
        <v>20</v>
      </c>
      <c r="U367" s="34">
        <v>88</v>
      </c>
      <c r="V367" s="12"/>
    </row>
    <row r="368" spans="1:22" x14ac:dyDescent="0.25">
      <c r="A368" s="6" t="s">
        <v>903</v>
      </c>
      <c r="B368" s="6" t="s">
        <v>1272</v>
      </c>
      <c r="C368" s="7" t="s">
        <v>5</v>
      </c>
      <c r="D368" s="9">
        <v>4717</v>
      </c>
      <c r="E368" s="7" t="s">
        <v>911</v>
      </c>
      <c r="F368" s="8" t="s">
        <v>30</v>
      </c>
      <c r="G368" s="6" t="s">
        <v>912</v>
      </c>
      <c r="H368" s="6" t="s">
        <v>913</v>
      </c>
      <c r="I368" s="6" t="s">
        <v>914</v>
      </c>
      <c r="J368" s="23"/>
      <c r="K368"/>
      <c r="L368"/>
      <c r="M368" s="23">
        <v>2</v>
      </c>
      <c r="N368" s="23" t="s">
        <v>1286</v>
      </c>
      <c r="O368" s="7" t="s">
        <v>10</v>
      </c>
      <c r="P368" s="7">
        <v>1</v>
      </c>
      <c r="Q368" s="27">
        <v>195.5</v>
      </c>
      <c r="R368" s="10">
        <f>(S368*T368*U368)/1000000</f>
        <v>0.67759999999999998</v>
      </c>
      <c r="S368" s="34">
        <v>385</v>
      </c>
      <c r="T368" s="34">
        <v>20</v>
      </c>
      <c r="U368" s="34">
        <v>88</v>
      </c>
      <c r="V368" s="12"/>
    </row>
    <row r="369" spans="1:22" x14ac:dyDescent="0.25">
      <c r="A369" s="6" t="s">
        <v>904</v>
      </c>
      <c r="B369" s="6" t="s">
        <v>1273</v>
      </c>
      <c r="C369" s="7" t="s">
        <v>5</v>
      </c>
      <c r="D369" s="9">
        <v>4717</v>
      </c>
      <c r="E369" s="7" t="s">
        <v>911</v>
      </c>
      <c r="F369" s="8" t="s">
        <v>30</v>
      </c>
      <c r="G369" s="6" t="s">
        <v>912</v>
      </c>
      <c r="H369" s="6" t="s">
        <v>913</v>
      </c>
      <c r="I369" s="6" t="s">
        <v>914</v>
      </c>
      <c r="J369" s="23"/>
      <c r="K369"/>
      <c r="L369"/>
      <c r="M369" s="23">
        <v>2</v>
      </c>
      <c r="N369" s="23" t="s">
        <v>1286</v>
      </c>
      <c r="O369" s="7" t="s">
        <v>10</v>
      </c>
      <c r="P369" s="7">
        <v>1</v>
      </c>
      <c r="Q369" s="27">
        <v>195.5</v>
      </c>
      <c r="R369" s="10">
        <f>(S369*T369*U369)/1000000</f>
        <v>0.67759999999999998</v>
      </c>
      <c r="S369" s="34">
        <v>385</v>
      </c>
      <c r="T369" s="34">
        <v>20</v>
      </c>
      <c r="U369" s="34">
        <v>88</v>
      </c>
      <c r="V369" s="12"/>
    </row>
    <row r="370" spans="1:22" x14ac:dyDescent="0.25">
      <c r="A370" s="6" t="s">
        <v>905</v>
      </c>
      <c r="B370" s="6" t="s">
        <v>1274</v>
      </c>
      <c r="C370" s="7" t="s">
        <v>5</v>
      </c>
      <c r="D370" s="9">
        <v>4717</v>
      </c>
      <c r="E370" s="7" t="s">
        <v>911</v>
      </c>
      <c r="F370" s="8" t="s">
        <v>30</v>
      </c>
      <c r="G370" s="6" t="s">
        <v>912</v>
      </c>
      <c r="H370" s="6" t="s">
        <v>913</v>
      </c>
      <c r="I370" s="6" t="s">
        <v>914</v>
      </c>
      <c r="J370" s="23"/>
      <c r="K370"/>
      <c r="L370"/>
      <c r="M370" s="23">
        <v>2</v>
      </c>
      <c r="N370" s="23" t="s">
        <v>1286</v>
      </c>
      <c r="O370" s="7" t="s">
        <v>10</v>
      </c>
      <c r="P370" s="7">
        <v>1</v>
      </c>
      <c r="Q370" s="27">
        <v>195.5</v>
      </c>
      <c r="R370" s="10">
        <f>(S370*T370*U370)/1000000</f>
        <v>0.67759999999999998</v>
      </c>
      <c r="S370" s="34">
        <v>385</v>
      </c>
      <c r="T370" s="34">
        <v>20</v>
      </c>
      <c r="U370" s="34">
        <v>88</v>
      </c>
      <c r="V370" s="12"/>
    </row>
    <row r="371" spans="1:22" x14ac:dyDescent="0.25">
      <c r="A371" s="6" t="s">
        <v>748</v>
      </c>
      <c r="B371" s="6" t="s">
        <v>1275</v>
      </c>
      <c r="C371" s="7" t="s">
        <v>5</v>
      </c>
      <c r="D371" s="9">
        <v>126.91</v>
      </c>
      <c r="E371" s="7" t="s">
        <v>911</v>
      </c>
      <c r="F371" s="8" t="s">
        <v>30</v>
      </c>
      <c r="G371" s="6" t="s">
        <v>912</v>
      </c>
      <c r="H371" s="6" t="s">
        <v>913</v>
      </c>
      <c r="I371" s="6" t="s">
        <v>914</v>
      </c>
      <c r="J371" s="23" t="str">
        <f>IFERROR(HYPERLINK(K371, CONCATENATE("Сайт")),"")</f>
        <v>Сайт</v>
      </c>
      <c r="K371" t="s">
        <v>760</v>
      </c>
      <c r="L371" t="s">
        <v>1551</v>
      </c>
      <c r="M371" s="23">
        <v>5</v>
      </c>
      <c r="N371" s="23" t="s">
        <v>1286</v>
      </c>
      <c r="O371" s="7" t="s">
        <v>10</v>
      </c>
      <c r="P371" s="7">
        <v>1</v>
      </c>
      <c r="Q371" s="27">
        <v>39.200000000000003</v>
      </c>
      <c r="R371" s="10">
        <f>(S371*T371*U371)/1000000</f>
        <v>4.6771200000000001E-4</v>
      </c>
      <c r="S371" s="34">
        <v>11.2</v>
      </c>
      <c r="T371" s="34">
        <v>7.2</v>
      </c>
      <c r="U371" s="34">
        <v>5.8</v>
      </c>
      <c r="V371" s="12" t="s">
        <v>786</v>
      </c>
    </row>
    <row r="372" spans="1:22" x14ac:dyDescent="0.25">
      <c r="A372" s="6" t="s">
        <v>749</v>
      </c>
      <c r="B372" s="6" t="s">
        <v>1276</v>
      </c>
      <c r="C372" s="7" t="s">
        <v>5</v>
      </c>
      <c r="D372" s="9">
        <v>161.1</v>
      </c>
      <c r="E372" s="7" t="s">
        <v>911</v>
      </c>
      <c r="F372" s="8" t="s">
        <v>30</v>
      </c>
      <c r="G372" s="6" t="s">
        <v>912</v>
      </c>
      <c r="H372" s="6" t="s">
        <v>913</v>
      </c>
      <c r="I372" s="6" t="s">
        <v>914</v>
      </c>
      <c r="J372" s="23" t="str">
        <f>IFERROR(HYPERLINK(K372, CONCATENATE("Сайт")),"")</f>
        <v>Сайт</v>
      </c>
      <c r="K372" t="s">
        <v>761</v>
      </c>
      <c r="L372" t="s">
        <v>1552</v>
      </c>
      <c r="M372" s="23">
        <v>5</v>
      </c>
      <c r="N372" s="23" t="s">
        <v>1286</v>
      </c>
      <c r="O372" s="7" t="s">
        <v>10</v>
      </c>
      <c r="P372" s="7">
        <v>1</v>
      </c>
      <c r="Q372" s="27">
        <v>45.3</v>
      </c>
      <c r="R372" s="10">
        <f>(S372*T372*U372)/1000000</f>
        <v>5.6375999999999996E-4</v>
      </c>
      <c r="S372" s="34">
        <v>13.5</v>
      </c>
      <c r="T372" s="34">
        <v>7.2</v>
      </c>
      <c r="U372" s="34">
        <v>5.8</v>
      </c>
      <c r="V372" s="12" t="s">
        <v>787</v>
      </c>
    </row>
    <row r="373" spans="1:22" x14ac:dyDescent="0.25">
      <c r="A373" s="6" t="s">
        <v>750</v>
      </c>
      <c r="B373" s="6" t="s">
        <v>1277</v>
      </c>
      <c r="C373" s="7" t="s">
        <v>5</v>
      </c>
      <c r="D373" s="9">
        <v>215.94</v>
      </c>
      <c r="E373" s="7" t="s">
        <v>911</v>
      </c>
      <c r="F373" s="8" t="s">
        <v>30</v>
      </c>
      <c r="G373" s="6" t="s">
        <v>912</v>
      </c>
      <c r="H373" s="6" t="s">
        <v>913</v>
      </c>
      <c r="I373" s="6" t="s">
        <v>914</v>
      </c>
      <c r="J373" s="23" t="str">
        <f>IFERROR(HYPERLINK(K373, CONCATENATE("Сайт")),"")</f>
        <v>Сайт</v>
      </c>
      <c r="K373" t="s">
        <v>762</v>
      </c>
      <c r="L373" t="s">
        <v>1553</v>
      </c>
      <c r="M373" s="23">
        <v>5</v>
      </c>
      <c r="N373" s="23" t="s">
        <v>1286</v>
      </c>
      <c r="O373" s="7" t="s">
        <v>10</v>
      </c>
      <c r="P373" s="7">
        <v>1</v>
      </c>
      <c r="Q373" s="27">
        <v>63.8</v>
      </c>
      <c r="R373" s="10">
        <f>(S373*T373*U373)/1000000</f>
        <v>7.9344000000000007E-4</v>
      </c>
      <c r="S373" s="34">
        <v>19</v>
      </c>
      <c r="T373" s="34">
        <v>7.2</v>
      </c>
      <c r="U373" s="34">
        <v>5.8</v>
      </c>
      <c r="V373" s="12" t="s">
        <v>788</v>
      </c>
    </row>
    <row r="374" spans="1:22" x14ac:dyDescent="0.25">
      <c r="A374" s="6" t="s">
        <v>751</v>
      </c>
      <c r="B374" s="6" t="s">
        <v>1278</v>
      </c>
      <c r="C374" s="7" t="s">
        <v>5</v>
      </c>
      <c r="D374" s="9">
        <v>325.62</v>
      </c>
      <c r="E374" s="7" t="s">
        <v>911</v>
      </c>
      <c r="F374" s="8" t="s">
        <v>30</v>
      </c>
      <c r="G374" s="6" t="s">
        <v>912</v>
      </c>
      <c r="H374" s="6" t="s">
        <v>913</v>
      </c>
      <c r="I374" s="6" t="s">
        <v>914</v>
      </c>
      <c r="J374" s="23" t="str">
        <f>IFERROR(HYPERLINK(K374, CONCATENATE("Сайт")),"")</f>
        <v>Сайт</v>
      </c>
      <c r="K374" t="s">
        <v>763</v>
      </c>
      <c r="L374" t="s">
        <v>1554</v>
      </c>
      <c r="M374" s="23">
        <v>5</v>
      </c>
      <c r="N374" s="23" t="s">
        <v>1286</v>
      </c>
      <c r="O374" s="7" t="s">
        <v>10</v>
      </c>
      <c r="P374" s="7">
        <v>1</v>
      </c>
      <c r="Q374" s="27"/>
      <c r="R374" s="10"/>
      <c r="S374" s="34"/>
      <c r="T374" s="34"/>
      <c r="U374" s="34"/>
      <c r="V374" s="12" t="s">
        <v>789</v>
      </c>
    </row>
    <row r="375" spans="1:22" x14ac:dyDescent="0.25">
      <c r="A375" s="6" t="s">
        <v>217</v>
      </c>
      <c r="B375" s="6" t="s">
        <v>1279</v>
      </c>
      <c r="C375" s="7" t="s">
        <v>5</v>
      </c>
      <c r="D375" s="9">
        <v>4219.3100000000004</v>
      </c>
      <c r="E375" s="7" t="s">
        <v>911</v>
      </c>
      <c r="F375" s="8" t="s">
        <v>30</v>
      </c>
      <c r="G375" s="6" t="s">
        <v>912</v>
      </c>
      <c r="H375" s="6" t="s">
        <v>913</v>
      </c>
      <c r="I375" s="6" t="s">
        <v>914</v>
      </c>
      <c r="J375" s="23" t="str">
        <f>IFERROR(HYPERLINK(K375, CONCATENATE("Сайт")),"")</f>
        <v>Сайт</v>
      </c>
      <c r="K375" t="s">
        <v>403</v>
      </c>
      <c r="L375" t="s">
        <v>1555</v>
      </c>
      <c r="M375" s="23">
        <v>5</v>
      </c>
      <c r="N375" s="23" t="s">
        <v>1285</v>
      </c>
      <c r="O375" s="7" t="s">
        <v>10</v>
      </c>
      <c r="P375" s="7">
        <v>1</v>
      </c>
      <c r="Q375" s="27">
        <v>84.9</v>
      </c>
      <c r="R375" s="10">
        <f>(S375*T375*U375)/1000000</f>
        <v>0.24510000000000001</v>
      </c>
      <c r="S375" s="34">
        <v>76</v>
      </c>
      <c r="T375" s="34">
        <v>43</v>
      </c>
      <c r="U375" s="34">
        <v>75</v>
      </c>
      <c r="V375" s="12" t="s">
        <v>489</v>
      </c>
    </row>
    <row r="376" spans="1:22" x14ac:dyDescent="0.25">
      <c r="A376" s="6" t="s">
        <v>218</v>
      </c>
      <c r="B376" s="6" t="s">
        <v>1280</v>
      </c>
      <c r="C376" s="7" t="s">
        <v>5</v>
      </c>
      <c r="D376" s="9">
        <v>4219.3100000000004</v>
      </c>
      <c r="E376" s="7" t="s">
        <v>911</v>
      </c>
      <c r="F376" s="8" t="s">
        <v>30</v>
      </c>
      <c r="G376" s="6" t="s">
        <v>912</v>
      </c>
      <c r="H376" s="6" t="s">
        <v>913</v>
      </c>
      <c r="I376" s="6" t="s">
        <v>914</v>
      </c>
      <c r="J376" s="23" t="str">
        <f>IFERROR(HYPERLINK(K376, CONCATENATE("Сайт")),"")</f>
        <v>Сайт</v>
      </c>
      <c r="K376" t="s">
        <v>404</v>
      </c>
      <c r="L376" t="s">
        <v>1556</v>
      </c>
      <c r="M376" s="23">
        <v>5</v>
      </c>
      <c r="N376" s="23" t="s">
        <v>1285</v>
      </c>
      <c r="O376" s="7" t="s">
        <v>10</v>
      </c>
      <c r="P376" s="7">
        <v>1</v>
      </c>
      <c r="Q376" s="27">
        <v>84.9</v>
      </c>
      <c r="R376" s="10">
        <f>(S376*T376*U376)/1000000</f>
        <v>0.24510000000000001</v>
      </c>
      <c r="S376" s="34">
        <v>76</v>
      </c>
      <c r="T376" s="34">
        <v>43</v>
      </c>
      <c r="U376" s="34">
        <v>75</v>
      </c>
      <c r="V376" s="12" t="s">
        <v>490</v>
      </c>
    </row>
    <row r="377" spans="1:22" x14ac:dyDescent="0.25">
      <c r="A377" s="6" t="s">
        <v>219</v>
      </c>
      <c r="B377" s="6" t="s">
        <v>1281</v>
      </c>
      <c r="C377" s="7" t="s">
        <v>5</v>
      </c>
      <c r="D377" s="9">
        <v>4219.3100000000004</v>
      </c>
      <c r="E377" s="7" t="s">
        <v>911</v>
      </c>
      <c r="F377" s="8" t="s">
        <v>30</v>
      </c>
      <c r="G377" s="6" t="s">
        <v>912</v>
      </c>
      <c r="H377" s="6" t="s">
        <v>913</v>
      </c>
      <c r="I377" s="6" t="s">
        <v>914</v>
      </c>
      <c r="J377" s="23" t="str">
        <f>IFERROR(HYPERLINK(K377, CONCATENATE("Сайт")),"")</f>
        <v>Сайт</v>
      </c>
      <c r="K377" t="s">
        <v>405</v>
      </c>
      <c r="L377" t="s">
        <v>1557</v>
      </c>
      <c r="M377" s="23">
        <v>5</v>
      </c>
      <c r="N377" s="23" t="s">
        <v>1285</v>
      </c>
      <c r="O377" s="7" t="s">
        <v>10</v>
      </c>
      <c r="P377" s="7">
        <v>1</v>
      </c>
      <c r="Q377" s="27">
        <v>84.9</v>
      </c>
      <c r="R377" s="10">
        <f>(S377*T377*U377)/1000000</f>
        <v>0.24510000000000001</v>
      </c>
      <c r="S377" s="34">
        <v>76</v>
      </c>
      <c r="T377" s="34">
        <v>43</v>
      </c>
      <c r="U377" s="34">
        <v>75</v>
      </c>
      <c r="V377" s="12" t="s">
        <v>491</v>
      </c>
    </row>
    <row r="378" spans="1:22" x14ac:dyDescent="0.25">
      <c r="A378" s="6" t="s">
        <v>906</v>
      </c>
      <c r="B378" s="6" t="s">
        <v>1282</v>
      </c>
      <c r="C378" s="7" t="s">
        <v>5</v>
      </c>
      <c r="D378" s="9">
        <v>4219.3100000000004</v>
      </c>
      <c r="E378" s="7" t="s">
        <v>911</v>
      </c>
      <c r="F378" s="8" t="s">
        <v>30</v>
      </c>
      <c r="G378" s="6" t="s">
        <v>912</v>
      </c>
      <c r="H378" s="6" t="s">
        <v>913</v>
      </c>
      <c r="I378" s="6" t="s">
        <v>914</v>
      </c>
      <c r="J378" s="23"/>
      <c r="K378"/>
      <c r="L378"/>
      <c r="M378" s="23">
        <v>5</v>
      </c>
      <c r="N378" s="23" t="s">
        <v>1285</v>
      </c>
      <c r="O378" s="7" t="s">
        <v>10</v>
      </c>
      <c r="P378" s="7">
        <v>1</v>
      </c>
      <c r="Q378" s="27"/>
      <c r="R378" s="10"/>
      <c r="S378" s="34"/>
      <c r="T378" s="34"/>
      <c r="U378" s="34"/>
      <c r="V378" s="12"/>
    </row>
    <row r="379" spans="1:22" x14ac:dyDescent="0.25">
      <c r="A379" s="6" t="s">
        <v>220</v>
      </c>
      <c r="B379" s="6" t="s">
        <v>1283</v>
      </c>
      <c r="C379" s="7" t="s">
        <v>5</v>
      </c>
      <c r="D379" s="9">
        <v>4219.3100000000004</v>
      </c>
      <c r="E379" s="7" t="s">
        <v>911</v>
      </c>
      <c r="F379" s="8" t="s">
        <v>30</v>
      </c>
      <c r="G379" s="6" t="s">
        <v>912</v>
      </c>
      <c r="H379" s="6" t="s">
        <v>913</v>
      </c>
      <c r="I379" s="6" t="s">
        <v>914</v>
      </c>
      <c r="J379" s="23" t="str">
        <f>IFERROR(HYPERLINK(K379, CONCATENATE("Сайт")),"")</f>
        <v>Сайт</v>
      </c>
      <c r="K379" t="s">
        <v>680</v>
      </c>
      <c r="L379" t="s">
        <v>1558</v>
      </c>
      <c r="M379" s="23">
        <v>5</v>
      </c>
      <c r="N379" s="23" t="s">
        <v>1285</v>
      </c>
      <c r="O379" s="7" t="s">
        <v>10</v>
      </c>
      <c r="P379" s="7">
        <v>1</v>
      </c>
      <c r="Q379" s="27">
        <v>84.9</v>
      </c>
      <c r="R379" s="10">
        <f>(S379*T379*U379)/1000000</f>
        <v>0.24510000000000001</v>
      </c>
      <c r="S379" s="34">
        <v>76</v>
      </c>
      <c r="T379" s="34">
        <v>43</v>
      </c>
      <c r="U379" s="34">
        <v>75</v>
      </c>
      <c r="V379" s="12" t="s">
        <v>492</v>
      </c>
    </row>
    <row r="380" spans="1:22" x14ac:dyDescent="0.25">
      <c r="A380" s="6" t="s">
        <v>907</v>
      </c>
      <c r="B380" s="6" t="s">
        <v>1284</v>
      </c>
      <c r="C380" s="7" t="s">
        <v>5</v>
      </c>
      <c r="D380" s="9">
        <v>4219.3100000000004</v>
      </c>
      <c r="E380" s="7" t="s">
        <v>911</v>
      </c>
      <c r="F380" s="8" t="s">
        <v>30</v>
      </c>
      <c r="G380" s="6" t="s">
        <v>912</v>
      </c>
      <c r="H380" s="6" t="s">
        <v>913</v>
      </c>
      <c r="I380" s="6" t="s">
        <v>914</v>
      </c>
      <c r="J380" s="23"/>
      <c r="K380"/>
      <c r="L380"/>
      <c r="M380" s="23">
        <v>5</v>
      </c>
      <c r="N380" s="23" t="s">
        <v>1285</v>
      </c>
      <c r="O380" s="7" t="s">
        <v>10</v>
      </c>
      <c r="P380" s="7">
        <v>1</v>
      </c>
      <c r="Q380" s="27"/>
      <c r="R380" s="10"/>
      <c r="S380" s="34"/>
      <c r="T380" s="34"/>
      <c r="U380" s="34"/>
      <c r="V380" s="12"/>
    </row>
  </sheetData>
  <autoFilter ref="A9:V380" xr:uid="{00000000-0001-0000-0000-000000000000}">
    <sortState xmlns:xlrd2="http://schemas.microsoft.com/office/spreadsheetml/2017/richdata2" ref="A10:V380">
      <sortCondition ref="A9:A380"/>
    </sortState>
  </autoFilter>
  <sortState xmlns:xlrd2="http://schemas.microsoft.com/office/spreadsheetml/2017/richdata2" ref="A10:V194">
    <sortCondition ref="A10:A194"/>
  </sortState>
  <hyperlinks>
    <hyperlink ref="B6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85" zoomScaleNormal="85" workbookViewId="0">
      <pane xSplit="5" ySplit="10" topLeftCell="F11" activePane="bottomRight" state="frozen"/>
      <selection pane="topRight" activeCell="G1" sqref="G1"/>
      <selection pane="bottomLeft" activeCell="A10" sqref="A10"/>
      <selection pane="bottomRight" activeCell="P20" sqref="P20"/>
    </sheetView>
  </sheetViews>
  <sheetFormatPr defaultRowHeight="15" x14ac:dyDescent="0.25"/>
  <cols>
    <col min="1" max="1" width="17.7109375" style="1" customWidth="1"/>
    <col min="2" max="2" width="30.7109375" style="1" customWidth="1"/>
    <col min="3" max="3" width="12.7109375" style="1" customWidth="1"/>
    <col min="4" max="4" width="20.7109375" style="1" customWidth="1"/>
    <col min="5" max="5" width="30.7109375" style="1" customWidth="1"/>
    <col min="6" max="6" width="16.7109375" style="1" customWidth="1"/>
    <col min="7" max="7" width="17.28515625" style="1" customWidth="1"/>
    <col min="8" max="9" width="16.7109375" style="1" customWidth="1"/>
    <col min="10" max="16384" width="9.140625" style="1"/>
  </cols>
  <sheetData>
    <row r="1" spans="1:9" x14ac:dyDescent="0.25">
      <c r="C1" s="2" t="s">
        <v>7</v>
      </c>
      <c r="D1" s="2"/>
    </row>
    <row r="2" spans="1:9" x14ac:dyDescent="0.25">
      <c r="C2" s="3">
        <f>'Продукция VGD'!B2</f>
        <v>46223</v>
      </c>
      <c r="D2" s="3"/>
    </row>
    <row r="3" spans="1:9" x14ac:dyDescent="0.25">
      <c r="C3" s="2" t="s">
        <v>29</v>
      </c>
      <c r="D3" s="2"/>
      <c r="I3" s="35" t="s">
        <v>14</v>
      </c>
    </row>
    <row r="4" spans="1:9" ht="15" customHeight="1" x14ac:dyDescent="0.25">
      <c r="C4" s="4" t="str">
        <f>'Продукция VGD'!B4</f>
        <v>8-800-550-98-92</v>
      </c>
      <c r="D4" s="4"/>
      <c r="I4" s="35"/>
    </row>
    <row r="5" spans="1:9" x14ac:dyDescent="0.25">
      <c r="C5" s="2" t="s">
        <v>28</v>
      </c>
      <c r="D5" s="2"/>
      <c r="I5" s="35"/>
    </row>
    <row r="6" spans="1:9" x14ac:dyDescent="0.25">
      <c r="C6" s="26" t="str">
        <f>'Продукция VGD'!B6</f>
        <v>info@vgd.su</v>
      </c>
      <c r="D6" s="28"/>
      <c r="I6" s="33"/>
    </row>
    <row r="7" spans="1:9" ht="15.95" customHeight="1" x14ac:dyDescent="0.35">
      <c r="A7" s="31" t="s">
        <v>24</v>
      </c>
      <c r="C7" s="19"/>
      <c r="D7" s="26"/>
      <c r="I7" s="21">
        <f>SUBTOTAL(9,I11:I985)</f>
        <v>2948.3999999999996</v>
      </c>
    </row>
    <row r="8" spans="1:9" ht="15.95" customHeight="1" x14ac:dyDescent="0.35">
      <c r="A8" s="31" t="s">
        <v>25</v>
      </c>
      <c r="C8" s="18"/>
      <c r="H8" s="32">
        <v>0</v>
      </c>
    </row>
    <row r="9" spans="1:9" ht="15.95" customHeight="1" x14ac:dyDescent="0.35">
      <c r="A9" s="36" t="s">
        <v>908</v>
      </c>
      <c r="C9" s="18"/>
      <c r="H9" s="20"/>
    </row>
    <row r="10" spans="1:9" s="11" customFormat="1" ht="65.099999999999994" customHeight="1" x14ac:dyDescent="0.2">
      <c r="A10" s="29" t="s">
        <v>1</v>
      </c>
      <c r="B10" s="29" t="s">
        <v>0</v>
      </c>
      <c r="C10" s="29" t="s">
        <v>2</v>
      </c>
      <c r="D10" s="29" t="s">
        <v>585</v>
      </c>
      <c r="E10" s="29" t="s">
        <v>21</v>
      </c>
      <c r="F10" s="29" t="s">
        <v>11</v>
      </c>
      <c r="G10" s="29" t="s">
        <v>721</v>
      </c>
      <c r="H10" s="29" t="s">
        <v>13</v>
      </c>
      <c r="I10" s="29" t="s">
        <v>12</v>
      </c>
    </row>
    <row r="11" spans="1:9" x14ac:dyDescent="0.25">
      <c r="A11" s="13" t="s">
        <v>33</v>
      </c>
      <c r="B11" s="13" t="str">
        <f>IFERROR(VLOOKUP($A11,'Продукция VGD'!$A:$V,2,0),"")</f>
        <v>VGD Valero Лампа LED для световой индикации, 230В, цвет белый</v>
      </c>
      <c r="C11" s="14" t="str">
        <f>IFERROR(VLOOKUP($A11,'Продукция VGD'!$A:$V,5,0),"")</f>
        <v>VGD</v>
      </c>
      <c r="D11" s="13" t="str">
        <f>IFERROR(VLOOKUP($A11,'Продукция VGD'!$A:$V,8,0),"")</f>
        <v>VGD Electro</v>
      </c>
      <c r="E11" s="13" t="str">
        <f>IFERROR(VLOOKUP($A11,'Продукция VGD'!$A:$V,7,0),"")</f>
        <v>VGD Valero электроустановочное оборудование</v>
      </c>
      <c r="F11" s="13">
        <v>10</v>
      </c>
      <c r="G11" s="15">
        <f>IFERROR(VLOOKUP(A11,'Продукция VGD'!A:K,4,0),"")</f>
        <v>294.83999999999997</v>
      </c>
      <c r="H11" s="22">
        <f>IFERROR($H$8,"")</f>
        <v>0</v>
      </c>
      <c r="I11" s="16">
        <f t="shared" ref="I11" si="0">IFERROR(G11*F11*(1-H11),"")</f>
        <v>2948.3999999999996</v>
      </c>
    </row>
    <row r="12" spans="1:9" x14ac:dyDescent="0.25">
      <c r="A12" s="24" t="s">
        <v>17</v>
      </c>
      <c r="B12" s="13" t="str">
        <f>IFERROR(VLOOKUP($A12,'Продукция VGD'!$A:$V,2,0),"")</f>
        <v/>
      </c>
      <c r="C12" s="14" t="str">
        <f>IFERROR(VLOOKUP($A12,'Продукция VGD'!$A:$V,5,0),"")</f>
        <v/>
      </c>
      <c r="D12" s="13" t="str">
        <f>IFERROR(VLOOKUP($A12,'Продукция VGD'!$A:$V,8,0),"")</f>
        <v/>
      </c>
      <c r="E12" s="13" t="str">
        <f>IFERROR(VLOOKUP($A12,'Продукция VGD'!$A:$V,7,0),"")</f>
        <v/>
      </c>
      <c r="F12" s="24" t="s">
        <v>18</v>
      </c>
      <c r="G12" s="15" t="str">
        <f>IFERROR(VLOOKUP(A12,'Продукция VGD'!A:K,4,0),"")</f>
        <v/>
      </c>
      <c r="H12" s="25" t="s">
        <v>19</v>
      </c>
      <c r="I12" s="16" t="str">
        <f t="shared" ref="I12:I41" si="1">IFERROR(G12*F12*(1-H12),"")</f>
        <v/>
      </c>
    </row>
    <row r="13" spans="1:9" x14ac:dyDescent="0.25">
      <c r="A13" s="24" t="s">
        <v>17</v>
      </c>
      <c r="B13" s="13" t="str">
        <f>IFERROR(VLOOKUP($A13,'Продукция VGD'!$A:$V,2,0),"")</f>
        <v/>
      </c>
      <c r="C13" s="14" t="str">
        <f>IFERROR(VLOOKUP($A13,'Продукция VGD'!$A:$V,5,0),"")</f>
        <v/>
      </c>
      <c r="D13" s="13" t="str">
        <f>IFERROR(VLOOKUP($A13,'Продукция VGD'!$A:$V,8,0),"")</f>
        <v/>
      </c>
      <c r="E13" s="13" t="str">
        <f>IFERROR(VLOOKUP($A13,'Продукция VGD'!$A:$V,7,0),"")</f>
        <v/>
      </c>
      <c r="F13" s="24" t="s">
        <v>18</v>
      </c>
      <c r="G13" s="15" t="str">
        <f>IFERROR(VLOOKUP(A13,'Продукция VGD'!A:K,4,0),"")</f>
        <v/>
      </c>
      <c r="H13" s="25" t="s">
        <v>19</v>
      </c>
      <c r="I13" s="16" t="str">
        <f t="shared" si="1"/>
        <v/>
      </c>
    </row>
    <row r="14" spans="1:9" x14ac:dyDescent="0.25">
      <c r="A14" s="24" t="s">
        <v>17</v>
      </c>
      <c r="B14" s="13" t="str">
        <f>IFERROR(VLOOKUP($A14,'Продукция VGD'!$A:$V,2,0),"")</f>
        <v/>
      </c>
      <c r="C14" s="14" t="str">
        <f>IFERROR(VLOOKUP($A14,'Продукция VGD'!$A:$V,5,0),"")</f>
        <v/>
      </c>
      <c r="D14" s="13" t="str">
        <f>IFERROR(VLOOKUP($A14,'Продукция VGD'!$A:$V,8,0),"")</f>
        <v/>
      </c>
      <c r="E14" s="13" t="str">
        <f>IFERROR(VLOOKUP($A14,'Продукция VGD'!$A:$V,7,0),"")</f>
        <v/>
      </c>
      <c r="F14" s="24" t="s">
        <v>18</v>
      </c>
      <c r="G14" s="15" t="str">
        <f>IFERROR(VLOOKUP(A14,'Продукция VGD'!A:K,4,0),"")</f>
        <v/>
      </c>
      <c r="H14" s="25" t="s">
        <v>19</v>
      </c>
      <c r="I14" s="16" t="str">
        <f t="shared" si="1"/>
        <v/>
      </c>
    </row>
    <row r="15" spans="1:9" x14ac:dyDescent="0.25">
      <c r="A15" s="24" t="s">
        <v>17</v>
      </c>
      <c r="B15" s="13" t="str">
        <f>IFERROR(VLOOKUP($A15,'Продукция VGD'!$A:$V,2,0),"")</f>
        <v/>
      </c>
      <c r="C15" s="14" t="str">
        <f>IFERROR(VLOOKUP($A15,'Продукция VGD'!$A:$V,5,0),"")</f>
        <v/>
      </c>
      <c r="D15" s="13" t="str">
        <f>IFERROR(VLOOKUP($A15,'Продукция VGD'!$A:$V,8,0),"")</f>
        <v/>
      </c>
      <c r="E15" s="13" t="str">
        <f>IFERROR(VLOOKUP($A15,'Продукция VGD'!$A:$V,7,0),"")</f>
        <v/>
      </c>
      <c r="F15" s="24" t="s">
        <v>18</v>
      </c>
      <c r="G15" s="15" t="str">
        <f>IFERROR(VLOOKUP(A15,'Продукция VGD'!A:K,4,0),"")</f>
        <v/>
      </c>
      <c r="H15" s="25" t="s">
        <v>19</v>
      </c>
      <c r="I15" s="16" t="str">
        <f t="shared" si="1"/>
        <v/>
      </c>
    </row>
    <row r="16" spans="1:9" x14ac:dyDescent="0.25">
      <c r="A16" s="24" t="s">
        <v>17</v>
      </c>
      <c r="B16" s="13" t="str">
        <f>IFERROR(VLOOKUP($A16,'Продукция VGD'!$A:$V,2,0),"")</f>
        <v/>
      </c>
      <c r="C16" s="14" t="str">
        <f>IFERROR(VLOOKUP($A16,'Продукция VGD'!$A:$V,5,0),"")</f>
        <v/>
      </c>
      <c r="D16" s="13" t="str">
        <f>IFERROR(VLOOKUP($A16,'Продукция VGD'!$A:$V,8,0),"")</f>
        <v/>
      </c>
      <c r="E16" s="13" t="str">
        <f>IFERROR(VLOOKUP($A16,'Продукция VGD'!$A:$V,7,0),"")</f>
        <v/>
      </c>
      <c r="F16" s="24" t="s">
        <v>18</v>
      </c>
      <c r="G16" s="15" t="str">
        <f>IFERROR(VLOOKUP(A16,'Продукция VGD'!A:K,4,0),"")</f>
        <v/>
      </c>
      <c r="H16" s="25" t="s">
        <v>19</v>
      </c>
      <c r="I16" s="16" t="str">
        <f t="shared" si="1"/>
        <v/>
      </c>
    </row>
    <row r="17" spans="1:9" x14ac:dyDescent="0.25">
      <c r="A17" s="24" t="s">
        <v>17</v>
      </c>
      <c r="B17" s="13" t="str">
        <f>IFERROR(VLOOKUP($A17,'Продукция VGD'!$A:$V,2,0),"")</f>
        <v/>
      </c>
      <c r="C17" s="14" t="str">
        <f>IFERROR(VLOOKUP($A17,'Продукция VGD'!$A:$V,5,0),"")</f>
        <v/>
      </c>
      <c r="D17" s="13" t="str">
        <f>IFERROR(VLOOKUP($A17,'Продукция VGD'!$A:$V,8,0),"")</f>
        <v/>
      </c>
      <c r="E17" s="13" t="str">
        <f>IFERROR(VLOOKUP($A17,'Продукция VGD'!$A:$V,7,0),"")</f>
        <v/>
      </c>
      <c r="F17" s="24" t="s">
        <v>18</v>
      </c>
      <c r="G17" s="15" t="str">
        <f>IFERROR(VLOOKUP(A17,'Продукция VGD'!A:K,4,0),"")</f>
        <v/>
      </c>
      <c r="H17" s="25" t="s">
        <v>19</v>
      </c>
      <c r="I17" s="16" t="str">
        <f t="shared" si="1"/>
        <v/>
      </c>
    </row>
    <row r="18" spans="1:9" x14ac:dyDescent="0.25">
      <c r="A18" s="24" t="s">
        <v>17</v>
      </c>
      <c r="B18" s="13" t="str">
        <f>IFERROR(VLOOKUP($A18,'Продукция VGD'!$A:$V,2,0),"")</f>
        <v/>
      </c>
      <c r="C18" s="14" t="str">
        <f>IFERROR(VLOOKUP($A18,'Продукция VGD'!$A:$V,5,0),"")</f>
        <v/>
      </c>
      <c r="D18" s="13" t="str">
        <f>IFERROR(VLOOKUP($A18,'Продукция VGD'!$A:$V,8,0),"")</f>
        <v/>
      </c>
      <c r="E18" s="13" t="str">
        <f>IFERROR(VLOOKUP($A18,'Продукция VGD'!$A:$V,7,0),"")</f>
        <v/>
      </c>
      <c r="F18" s="24" t="s">
        <v>18</v>
      </c>
      <c r="G18" s="15" t="str">
        <f>IFERROR(VLOOKUP(A18,'Продукция VGD'!A:K,4,0),"")</f>
        <v/>
      </c>
      <c r="H18" s="25" t="s">
        <v>19</v>
      </c>
      <c r="I18" s="16" t="str">
        <f t="shared" si="1"/>
        <v/>
      </c>
    </row>
    <row r="19" spans="1:9" x14ac:dyDescent="0.25">
      <c r="A19" s="24" t="s">
        <v>17</v>
      </c>
      <c r="B19" s="13" t="str">
        <f>IFERROR(VLOOKUP($A19,'Продукция VGD'!$A:$V,2,0),"")</f>
        <v/>
      </c>
      <c r="C19" s="14" t="str">
        <f>IFERROR(VLOOKUP($A19,'Продукция VGD'!$A:$V,5,0),"")</f>
        <v/>
      </c>
      <c r="D19" s="13" t="str">
        <f>IFERROR(VLOOKUP($A19,'Продукция VGD'!$A:$V,8,0),"")</f>
        <v/>
      </c>
      <c r="E19" s="13" t="str">
        <f>IFERROR(VLOOKUP($A19,'Продукция VGD'!$A:$V,7,0),"")</f>
        <v/>
      </c>
      <c r="F19" s="24" t="s">
        <v>18</v>
      </c>
      <c r="G19" s="15" t="str">
        <f>IFERROR(VLOOKUP(A19,'Продукция VGD'!A:K,4,0),"")</f>
        <v/>
      </c>
      <c r="H19" s="25" t="s">
        <v>19</v>
      </c>
      <c r="I19" s="16" t="str">
        <f t="shared" si="1"/>
        <v/>
      </c>
    </row>
    <row r="20" spans="1:9" x14ac:dyDescent="0.25">
      <c r="A20" s="24" t="s">
        <v>17</v>
      </c>
      <c r="B20" s="13" t="str">
        <f>IFERROR(VLOOKUP($A20,'Продукция VGD'!$A:$V,2,0),"")</f>
        <v/>
      </c>
      <c r="C20" s="14" t="str">
        <f>IFERROR(VLOOKUP($A20,'Продукция VGD'!$A:$V,5,0),"")</f>
        <v/>
      </c>
      <c r="D20" s="13" t="str">
        <f>IFERROR(VLOOKUP($A20,'Продукция VGD'!$A:$V,8,0),"")</f>
        <v/>
      </c>
      <c r="E20" s="13" t="str">
        <f>IFERROR(VLOOKUP($A20,'Продукция VGD'!$A:$V,7,0),"")</f>
        <v/>
      </c>
      <c r="F20" s="24" t="s">
        <v>18</v>
      </c>
      <c r="G20" s="15" t="str">
        <f>IFERROR(VLOOKUP(A20,'Продукция VGD'!A:K,4,0),"")</f>
        <v/>
      </c>
      <c r="H20" s="25" t="s">
        <v>19</v>
      </c>
      <c r="I20" s="16" t="str">
        <f t="shared" si="1"/>
        <v/>
      </c>
    </row>
    <row r="21" spans="1:9" x14ac:dyDescent="0.25">
      <c r="A21" s="24" t="s">
        <v>17</v>
      </c>
      <c r="B21" s="13" t="str">
        <f>IFERROR(VLOOKUP($A21,'Продукция VGD'!$A:$V,2,0),"")</f>
        <v/>
      </c>
      <c r="C21" s="14" t="str">
        <f>IFERROR(VLOOKUP($A21,'Продукция VGD'!$A:$V,5,0),"")</f>
        <v/>
      </c>
      <c r="D21" s="13" t="str">
        <f>IFERROR(VLOOKUP($A21,'Продукция VGD'!$A:$V,8,0),"")</f>
        <v/>
      </c>
      <c r="E21" s="13" t="str">
        <f>IFERROR(VLOOKUP($A21,'Продукция VGD'!$A:$V,7,0),"")</f>
        <v/>
      </c>
      <c r="F21" s="24" t="s">
        <v>18</v>
      </c>
      <c r="G21" s="15" t="str">
        <f>IFERROR(VLOOKUP(A21,'Продукция VGD'!A:K,4,0),"")</f>
        <v/>
      </c>
      <c r="H21" s="25" t="s">
        <v>19</v>
      </c>
      <c r="I21" s="16" t="str">
        <f t="shared" si="1"/>
        <v/>
      </c>
    </row>
    <row r="22" spans="1:9" x14ac:dyDescent="0.25">
      <c r="A22" s="24" t="s">
        <v>17</v>
      </c>
      <c r="B22" s="13" t="str">
        <f>IFERROR(VLOOKUP($A22,'Продукция VGD'!$A:$V,2,0),"")</f>
        <v/>
      </c>
      <c r="C22" s="14" t="str">
        <f>IFERROR(VLOOKUP($A22,'Продукция VGD'!$A:$V,5,0),"")</f>
        <v/>
      </c>
      <c r="D22" s="13" t="str">
        <f>IFERROR(VLOOKUP($A22,'Продукция VGD'!$A:$V,8,0),"")</f>
        <v/>
      </c>
      <c r="E22" s="13" t="str">
        <f>IFERROR(VLOOKUP($A22,'Продукция VGD'!$A:$V,7,0),"")</f>
        <v/>
      </c>
      <c r="F22" s="24" t="s">
        <v>18</v>
      </c>
      <c r="G22" s="15" t="str">
        <f>IFERROR(VLOOKUP(A22,'Продукция VGD'!A:K,4,0),"")</f>
        <v/>
      </c>
      <c r="H22" s="25" t="s">
        <v>19</v>
      </c>
      <c r="I22" s="16" t="str">
        <f t="shared" si="1"/>
        <v/>
      </c>
    </row>
    <row r="23" spans="1:9" x14ac:dyDescent="0.25">
      <c r="A23" s="24" t="s">
        <v>17</v>
      </c>
      <c r="B23" s="13" t="str">
        <f>IFERROR(VLOOKUP($A23,'Продукция VGD'!$A:$V,2,0),"")</f>
        <v/>
      </c>
      <c r="C23" s="14" t="str">
        <f>IFERROR(VLOOKUP($A23,'Продукция VGD'!$A:$V,5,0),"")</f>
        <v/>
      </c>
      <c r="D23" s="13" t="str">
        <f>IFERROR(VLOOKUP($A23,'Продукция VGD'!$A:$V,8,0),"")</f>
        <v/>
      </c>
      <c r="E23" s="13" t="str">
        <f>IFERROR(VLOOKUP($A23,'Продукция VGD'!$A:$V,7,0),"")</f>
        <v/>
      </c>
      <c r="F23" s="24" t="s">
        <v>18</v>
      </c>
      <c r="G23" s="15" t="str">
        <f>IFERROR(VLOOKUP(A23,'Продукция VGD'!A:K,4,0),"")</f>
        <v/>
      </c>
      <c r="H23" s="25" t="s">
        <v>19</v>
      </c>
      <c r="I23" s="16" t="str">
        <f t="shared" si="1"/>
        <v/>
      </c>
    </row>
    <row r="24" spans="1:9" x14ac:dyDescent="0.25">
      <c r="A24" s="24" t="s">
        <v>17</v>
      </c>
      <c r="B24" s="13" t="str">
        <f>IFERROR(VLOOKUP($A24,'Продукция VGD'!$A:$V,2,0),"")</f>
        <v/>
      </c>
      <c r="C24" s="14" t="str">
        <f>IFERROR(VLOOKUP($A24,'Продукция VGD'!$A:$V,5,0),"")</f>
        <v/>
      </c>
      <c r="D24" s="13" t="str">
        <f>IFERROR(VLOOKUP($A24,'Продукция VGD'!$A:$V,8,0),"")</f>
        <v/>
      </c>
      <c r="E24" s="13" t="str">
        <f>IFERROR(VLOOKUP($A24,'Продукция VGD'!$A:$V,7,0),"")</f>
        <v/>
      </c>
      <c r="F24" s="24" t="s">
        <v>18</v>
      </c>
      <c r="G24" s="15" t="str">
        <f>IFERROR(VLOOKUP(A24,'Продукция VGD'!A:K,4,0),"")</f>
        <v/>
      </c>
      <c r="H24" s="25" t="s">
        <v>19</v>
      </c>
      <c r="I24" s="16" t="str">
        <f t="shared" si="1"/>
        <v/>
      </c>
    </row>
    <row r="25" spans="1:9" x14ac:dyDescent="0.25">
      <c r="A25" s="24" t="s">
        <v>17</v>
      </c>
      <c r="B25" s="13" t="str">
        <f>IFERROR(VLOOKUP($A25,'Продукция VGD'!$A:$V,2,0),"")</f>
        <v/>
      </c>
      <c r="C25" s="14" t="str">
        <f>IFERROR(VLOOKUP($A25,'Продукция VGD'!$A:$V,5,0),"")</f>
        <v/>
      </c>
      <c r="D25" s="13" t="str">
        <f>IFERROR(VLOOKUP($A25,'Продукция VGD'!$A:$V,8,0),"")</f>
        <v/>
      </c>
      <c r="E25" s="13" t="str">
        <f>IFERROR(VLOOKUP($A25,'Продукция VGD'!$A:$V,7,0),"")</f>
        <v/>
      </c>
      <c r="F25" s="24" t="s">
        <v>18</v>
      </c>
      <c r="G25" s="15" t="str">
        <f>IFERROR(VLOOKUP(A25,'Продукция VGD'!A:K,4,0),"")</f>
        <v/>
      </c>
      <c r="H25" s="25" t="s">
        <v>19</v>
      </c>
      <c r="I25" s="16" t="str">
        <f t="shared" si="1"/>
        <v/>
      </c>
    </row>
    <row r="26" spans="1:9" x14ac:dyDescent="0.25">
      <c r="A26" s="24" t="s">
        <v>17</v>
      </c>
      <c r="B26" s="13" t="str">
        <f>IFERROR(VLOOKUP($A26,'Продукция VGD'!$A:$V,2,0),"")</f>
        <v/>
      </c>
      <c r="C26" s="14" t="str">
        <f>IFERROR(VLOOKUP($A26,'Продукция VGD'!$A:$V,5,0),"")</f>
        <v/>
      </c>
      <c r="D26" s="13" t="str">
        <f>IFERROR(VLOOKUP($A26,'Продукция VGD'!$A:$V,8,0),"")</f>
        <v/>
      </c>
      <c r="E26" s="13" t="str">
        <f>IFERROR(VLOOKUP($A26,'Продукция VGD'!$A:$V,7,0),"")</f>
        <v/>
      </c>
      <c r="F26" s="24" t="s">
        <v>18</v>
      </c>
      <c r="G26" s="15" t="str">
        <f>IFERROR(VLOOKUP(A26,'Продукция VGD'!A:K,4,0),"")</f>
        <v/>
      </c>
      <c r="H26" s="25" t="s">
        <v>19</v>
      </c>
      <c r="I26" s="16" t="str">
        <f t="shared" si="1"/>
        <v/>
      </c>
    </row>
    <row r="27" spans="1:9" x14ac:dyDescent="0.25">
      <c r="A27" s="24" t="s">
        <v>17</v>
      </c>
      <c r="B27" s="13" t="str">
        <f>IFERROR(VLOOKUP($A27,'Продукция VGD'!$A:$V,2,0),"")</f>
        <v/>
      </c>
      <c r="C27" s="14" t="str">
        <f>IFERROR(VLOOKUP($A27,'Продукция VGD'!$A:$V,5,0),"")</f>
        <v/>
      </c>
      <c r="D27" s="13" t="str">
        <f>IFERROR(VLOOKUP($A27,'Продукция VGD'!$A:$V,8,0),"")</f>
        <v/>
      </c>
      <c r="E27" s="13" t="str">
        <f>IFERROR(VLOOKUP($A27,'Продукция VGD'!$A:$V,7,0),"")</f>
        <v/>
      </c>
      <c r="F27" s="24" t="s">
        <v>18</v>
      </c>
      <c r="G27" s="15" t="str">
        <f>IFERROR(VLOOKUP(A27,'Продукция VGD'!A:K,4,0),"")</f>
        <v/>
      </c>
      <c r="H27" s="25" t="s">
        <v>19</v>
      </c>
      <c r="I27" s="16" t="str">
        <f t="shared" si="1"/>
        <v/>
      </c>
    </row>
    <row r="28" spans="1:9" x14ac:dyDescent="0.25">
      <c r="A28" s="24" t="s">
        <v>17</v>
      </c>
      <c r="B28" s="13" t="str">
        <f>IFERROR(VLOOKUP($A28,'Продукция VGD'!$A:$V,2,0),"")</f>
        <v/>
      </c>
      <c r="C28" s="14" t="str">
        <f>IFERROR(VLOOKUP($A28,'Продукция VGD'!$A:$V,5,0),"")</f>
        <v/>
      </c>
      <c r="D28" s="13" t="str">
        <f>IFERROR(VLOOKUP($A28,'Продукция VGD'!$A:$V,8,0),"")</f>
        <v/>
      </c>
      <c r="E28" s="13" t="str">
        <f>IFERROR(VLOOKUP($A28,'Продукция VGD'!$A:$V,7,0),"")</f>
        <v/>
      </c>
      <c r="F28" s="24" t="s">
        <v>18</v>
      </c>
      <c r="G28" s="15" t="str">
        <f>IFERROR(VLOOKUP(A28,'Продукция VGD'!A:K,4,0),"")</f>
        <v/>
      </c>
      <c r="H28" s="25" t="s">
        <v>19</v>
      </c>
      <c r="I28" s="16" t="str">
        <f t="shared" si="1"/>
        <v/>
      </c>
    </row>
    <row r="29" spans="1:9" x14ac:dyDescent="0.25">
      <c r="A29" s="24" t="s">
        <v>17</v>
      </c>
      <c r="B29" s="13" t="str">
        <f>IFERROR(VLOOKUP($A29,'Продукция VGD'!$A:$V,2,0),"")</f>
        <v/>
      </c>
      <c r="C29" s="14" t="str">
        <f>IFERROR(VLOOKUP($A29,'Продукция VGD'!$A:$V,5,0),"")</f>
        <v/>
      </c>
      <c r="D29" s="13" t="str">
        <f>IFERROR(VLOOKUP($A29,'Продукция VGD'!$A:$V,8,0),"")</f>
        <v/>
      </c>
      <c r="E29" s="13" t="str">
        <f>IFERROR(VLOOKUP($A29,'Продукция VGD'!$A:$V,7,0),"")</f>
        <v/>
      </c>
      <c r="F29" s="24" t="s">
        <v>18</v>
      </c>
      <c r="G29" s="15" t="str">
        <f>IFERROR(VLOOKUP(A29,'Продукция VGD'!A:K,4,0),"")</f>
        <v/>
      </c>
      <c r="H29" s="25" t="s">
        <v>19</v>
      </c>
      <c r="I29" s="16" t="str">
        <f t="shared" si="1"/>
        <v/>
      </c>
    </row>
    <row r="30" spans="1:9" x14ac:dyDescent="0.25">
      <c r="A30" s="24" t="s">
        <v>17</v>
      </c>
      <c r="B30" s="13" t="str">
        <f>IFERROR(VLOOKUP($A30,'Продукция VGD'!$A:$V,2,0),"")</f>
        <v/>
      </c>
      <c r="C30" s="14" t="str">
        <f>IFERROR(VLOOKUP($A30,'Продукция VGD'!$A:$V,5,0),"")</f>
        <v/>
      </c>
      <c r="D30" s="13" t="str">
        <f>IFERROR(VLOOKUP($A30,'Продукция VGD'!$A:$V,8,0),"")</f>
        <v/>
      </c>
      <c r="E30" s="13" t="str">
        <f>IFERROR(VLOOKUP($A30,'Продукция VGD'!$A:$V,7,0),"")</f>
        <v/>
      </c>
      <c r="F30" s="24" t="s">
        <v>18</v>
      </c>
      <c r="G30" s="15" t="str">
        <f>IFERROR(VLOOKUP(A30,'Продукция VGD'!A:K,4,0),"")</f>
        <v/>
      </c>
      <c r="H30" s="25" t="s">
        <v>19</v>
      </c>
      <c r="I30" s="16" t="str">
        <f t="shared" si="1"/>
        <v/>
      </c>
    </row>
    <row r="31" spans="1:9" x14ac:dyDescent="0.25">
      <c r="A31" s="24" t="s">
        <v>17</v>
      </c>
      <c r="B31" s="13" t="str">
        <f>IFERROR(VLOOKUP($A31,'Продукция VGD'!$A:$V,2,0),"")</f>
        <v/>
      </c>
      <c r="C31" s="14" t="str">
        <f>IFERROR(VLOOKUP($A31,'Продукция VGD'!$A:$V,5,0),"")</f>
        <v/>
      </c>
      <c r="D31" s="13" t="str">
        <f>IFERROR(VLOOKUP($A31,'Продукция VGD'!$A:$V,8,0),"")</f>
        <v/>
      </c>
      <c r="E31" s="13" t="str">
        <f>IFERROR(VLOOKUP($A31,'Продукция VGD'!$A:$V,7,0),"")</f>
        <v/>
      </c>
      <c r="F31" s="24" t="s">
        <v>18</v>
      </c>
      <c r="G31" s="15" t="str">
        <f>IFERROR(VLOOKUP(A31,'Продукция VGD'!A:K,4,0),"")</f>
        <v/>
      </c>
      <c r="H31" s="25" t="s">
        <v>19</v>
      </c>
      <c r="I31" s="16" t="str">
        <f t="shared" si="1"/>
        <v/>
      </c>
    </row>
    <row r="32" spans="1:9" x14ac:dyDescent="0.25">
      <c r="A32" s="24" t="s">
        <v>17</v>
      </c>
      <c r="B32" s="13" t="str">
        <f>IFERROR(VLOOKUP($A32,'Продукция VGD'!$A:$V,2,0),"")</f>
        <v/>
      </c>
      <c r="C32" s="14" t="str">
        <f>IFERROR(VLOOKUP($A32,'Продукция VGD'!$A:$V,5,0),"")</f>
        <v/>
      </c>
      <c r="D32" s="13" t="str">
        <f>IFERROR(VLOOKUP($A32,'Продукция VGD'!$A:$V,8,0),"")</f>
        <v/>
      </c>
      <c r="E32" s="13" t="str">
        <f>IFERROR(VLOOKUP($A32,'Продукция VGD'!$A:$V,7,0),"")</f>
        <v/>
      </c>
      <c r="F32" s="24" t="s">
        <v>18</v>
      </c>
      <c r="G32" s="15" t="str">
        <f>IFERROR(VLOOKUP(A32,'Продукция VGD'!A:K,4,0),"")</f>
        <v/>
      </c>
      <c r="H32" s="25" t="s">
        <v>19</v>
      </c>
      <c r="I32" s="16" t="str">
        <f t="shared" si="1"/>
        <v/>
      </c>
    </row>
    <row r="33" spans="1:9" x14ac:dyDescent="0.25">
      <c r="A33" s="24" t="s">
        <v>17</v>
      </c>
      <c r="B33" s="13" t="str">
        <f>IFERROR(VLOOKUP($A33,'Продукция VGD'!$A:$V,2,0),"")</f>
        <v/>
      </c>
      <c r="C33" s="14" t="str">
        <f>IFERROR(VLOOKUP($A33,'Продукция VGD'!$A:$V,5,0),"")</f>
        <v/>
      </c>
      <c r="D33" s="13" t="str">
        <f>IFERROR(VLOOKUP($A33,'Продукция VGD'!$A:$V,8,0),"")</f>
        <v/>
      </c>
      <c r="E33" s="13" t="str">
        <f>IFERROR(VLOOKUP($A33,'Продукция VGD'!$A:$V,7,0),"")</f>
        <v/>
      </c>
      <c r="F33" s="24" t="s">
        <v>18</v>
      </c>
      <c r="G33" s="15" t="str">
        <f>IFERROR(VLOOKUP(A33,'Продукция VGD'!A:K,4,0),"")</f>
        <v/>
      </c>
      <c r="H33" s="25" t="s">
        <v>19</v>
      </c>
      <c r="I33" s="16" t="str">
        <f t="shared" si="1"/>
        <v/>
      </c>
    </row>
    <row r="34" spans="1:9" x14ac:dyDescent="0.25">
      <c r="A34" s="24" t="s">
        <v>17</v>
      </c>
      <c r="B34" s="13" t="str">
        <f>IFERROR(VLOOKUP($A34,'Продукция VGD'!$A:$V,2,0),"")</f>
        <v/>
      </c>
      <c r="C34" s="14" t="str">
        <f>IFERROR(VLOOKUP($A34,'Продукция VGD'!$A:$V,5,0),"")</f>
        <v/>
      </c>
      <c r="D34" s="13" t="str">
        <f>IFERROR(VLOOKUP($A34,'Продукция VGD'!$A:$V,8,0),"")</f>
        <v/>
      </c>
      <c r="E34" s="13" t="str">
        <f>IFERROR(VLOOKUP($A34,'Продукция VGD'!$A:$V,7,0),"")</f>
        <v/>
      </c>
      <c r="F34" s="24" t="s">
        <v>18</v>
      </c>
      <c r="G34" s="15" t="str">
        <f>IFERROR(VLOOKUP(A34,'Продукция VGD'!A:K,4,0),"")</f>
        <v/>
      </c>
      <c r="H34" s="25" t="s">
        <v>19</v>
      </c>
      <c r="I34" s="16" t="str">
        <f t="shared" si="1"/>
        <v/>
      </c>
    </row>
    <row r="35" spans="1:9" x14ac:dyDescent="0.25">
      <c r="A35" s="24" t="s">
        <v>17</v>
      </c>
      <c r="B35" s="13" t="str">
        <f>IFERROR(VLOOKUP($A35,'Продукция VGD'!$A:$V,2,0),"")</f>
        <v/>
      </c>
      <c r="C35" s="14" t="str">
        <f>IFERROR(VLOOKUP($A35,'Продукция VGD'!$A:$V,5,0),"")</f>
        <v/>
      </c>
      <c r="D35" s="13" t="str">
        <f>IFERROR(VLOOKUP($A35,'Продукция VGD'!$A:$V,8,0),"")</f>
        <v/>
      </c>
      <c r="E35" s="13" t="str">
        <f>IFERROR(VLOOKUP($A35,'Продукция VGD'!$A:$V,7,0),"")</f>
        <v/>
      </c>
      <c r="F35" s="24" t="s">
        <v>18</v>
      </c>
      <c r="G35" s="15" t="str">
        <f>IFERROR(VLOOKUP(A35,'Продукция VGD'!A:K,4,0),"")</f>
        <v/>
      </c>
      <c r="H35" s="25" t="s">
        <v>19</v>
      </c>
      <c r="I35" s="16" t="str">
        <f t="shared" si="1"/>
        <v/>
      </c>
    </row>
    <row r="36" spans="1:9" x14ac:dyDescent="0.25">
      <c r="A36" s="24" t="s">
        <v>17</v>
      </c>
      <c r="B36" s="13" t="str">
        <f>IFERROR(VLOOKUP($A36,'Продукция VGD'!$A:$V,2,0),"")</f>
        <v/>
      </c>
      <c r="C36" s="14" t="str">
        <f>IFERROR(VLOOKUP($A36,'Продукция VGD'!$A:$V,5,0),"")</f>
        <v/>
      </c>
      <c r="D36" s="13" t="str">
        <f>IFERROR(VLOOKUP($A36,'Продукция VGD'!$A:$V,8,0),"")</f>
        <v/>
      </c>
      <c r="E36" s="13" t="str">
        <f>IFERROR(VLOOKUP($A36,'Продукция VGD'!$A:$V,7,0),"")</f>
        <v/>
      </c>
      <c r="F36" s="24" t="s">
        <v>18</v>
      </c>
      <c r="G36" s="15" t="str">
        <f>IFERROR(VLOOKUP(A36,'Продукция VGD'!A:K,4,0),"")</f>
        <v/>
      </c>
      <c r="H36" s="25" t="s">
        <v>19</v>
      </c>
      <c r="I36" s="16" t="str">
        <f t="shared" si="1"/>
        <v/>
      </c>
    </row>
    <row r="37" spans="1:9" x14ac:dyDescent="0.25">
      <c r="A37" s="24" t="s">
        <v>17</v>
      </c>
      <c r="B37" s="13" t="str">
        <f>IFERROR(VLOOKUP($A37,'Продукция VGD'!$A:$V,2,0),"")</f>
        <v/>
      </c>
      <c r="C37" s="14" t="str">
        <f>IFERROR(VLOOKUP($A37,'Продукция VGD'!$A:$V,5,0),"")</f>
        <v/>
      </c>
      <c r="D37" s="13" t="str">
        <f>IFERROR(VLOOKUP($A37,'Продукция VGD'!$A:$V,8,0),"")</f>
        <v/>
      </c>
      <c r="E37" s="13" t="str">
        <f>IFERROR(VLOOKUP($A37,'Продукция VGD'!$A:$V,7,0),"")</f>
        <v/>
      </c>
      <c r="F37" s="24" t="s">
        <v>18</v>
      </c>
      <c r="G37" s="15" t="str">
        <f>IFERROR(VLOOKUP(A37,'Продукция VGD'!A:K,4,0),"")</f>
        <v/>
      </c>
      <c r="H37" s="25" t="s">
        <v>19</v>
      </c>
      <c r="I37" s="16" t="str">
        <f t="shared" si="1"/>
        <v/>
      </c>
    </row>
    <row r="38" spans="1:9" x14ac:dyDescent="0.25">
      <c r="A38" s="24" t="s">
        <v>17</v>
      </c>
      <c r="B38" s="13" t="str">
        <f>IFERROR(VLOOKUP($A38,'Продукция VGD'!$A:$V,2,0),"")</f>
        <v/>
      </c>
      <c r="C38" s="14" t="str">
        <f>IFERROR(VLOOKUP($A38,'Продукция VGD'!$A:$V,5,0),"")</f>
        <v/>
      </c>
      <c r="D38" s="13" t="str">
        <f>IFERROR(VLOOKUP($A38,'Продукция VGD'!$A:$V,8,0),"")</f>
        <v/>
      </c>
      <c r="E38" s="13" t="str">
        <f>IFERROR(VLOOKUP($A38,'Продукция VGD'!$A:$V,7,0),"")</f>
        <v/>
      </c>
      <c r="F38" s="24" t="s">
        <v>18</v>
      </c>
      <c r="G38" s="15" t="str">
        <f>IFERROR(VLOOKUP(A38,'Продукция VGD'!A:K,4,0),"")</f>
        <v/>
      </c>
      <c r="H38" s="25" t="s">
        <v>19</v>
      </c>
      <c r="I38" s="16" t="str">
        <f t="shared" si="1"/>
        <v/>
      </c>
    </row>
    <row r="39" spans="1:9" x14ac:dyDescent="0.25">
      <c r="A39" s="24" t="s">
        <v>17</v>
      </c>
      <c r="B39" s="13" t="str">
        <f>IFERROR(VLOOKUP($A39,'Продукция VGD'!$A:$V,2,0),"")</f>
        <v/>
      </c>
      <c r="C39" s="14" t="str">
        <f>IFERROR(VLOOKUP($A39,'Продукция VGD'!$A:$V,5,0),"")</f>
        <v/>
      </c>
      <c r="D39" s="13" t="str">
        <f>IFERROR(VLOOKUP($A39,'Продукция VGD'!$A:$V,8,0),"")</f>
        <v/>
      </c>
      <c r="E39" s="13" t="str">
        <f>IFERROR(VLOOKUP($A39,'Продукция VGD'!$A:$V,7,0),"")</f>
        <v/>
      </c>
      <c r="F39" s="24" t="s">
        <v>18</v>
      </c>
      <c r="G39" s="15" t="str">
        <f>IFERROR(VLOOKUP(A39,'Продукция VGD'!A:K,4,0),"")</f>
        <v/>
      </c>
      <c r="H39" s="25" t="s">
        <v>19</v>
      </c>
      <c r="I39" s="16" t="str">
        <f t="shared" si="1"/>
        <v/>
      </c>
    </row>
    <row r="40" spans="1:9" x14ac:dyDescent="0.25">
      <c r="A40" s="24" t="s">
        <v>17</v>
      </c>
      <c r="B40" s="13" t="str">
        <f>IFERROR(VLOOKUP($A40,'Продукция VGD'!$A:$V,2,0),"")</f>
        <v/>
      </c>
      <c r="C40" s="14" t="str">
        <f>IFERROR(VLOOKUP($A40,'Продукция VGD'!$A:$V,5,0),"")</f>
        <v/>
      </c>
      <c r="D40" s="13" t="str">
        <f>IFERROR(VLOOKUP($A40,'Продукция VGD'!$A:$V,8,0),"")</f>
        <v/>
      </c>
      <c r="E40" s="13" t="str">
        <f>IFERROR(VLOOKUP($A40,'Продукция VGD'!$A:$V,7,0),"")</f>
        <v/>
      </c>
      <c r="F40" s="24" t="s">
        <v>18</v>
      </c>
      <c r="G40" s="15" t="str">
        <f>IFERROR(VLOOKUP(A40,'Продукция VGD'!A:K,4,0),"")</f>
        <v/>
      </c>
      <c r="H40" s="25" t="s">
        <v>19</v>
      </c>
      <c r="I40" s="16" t="str">
        <f t="shared" si="1"/>
        <v/>
      </c>
    </row>
    <row r="41" spans="1:9" x14ac:dyDescent="0.25">
      <c r="A41" s="24" t="s">
        <v>17</v>
      </c>
      <c r="B41" s="13" t="str">
        <f>IFERROR(VLOOKUP($A41,'Продукция VGD'!$A:$V,2,0),"")</f>
        <v/>
      </c>
      <c r="C41" s="14" t="str">
        <f>IFERROR(VLOOKUP($A41,'Продукция VGD'!$A:$V,5,0),"")</f>
        <v/>
      </c>
      <c r="D41" s="13" t="str">
        <f>IFERROR(VLOOKUP($A41,'Продукция VGD'!$A:$V,8,0),"")</f>
        <v/>
      </c>
      <c r="E41" s="13" t="str">
        <f>IFERROR(VLOOKUP($A41,'Продукция VGD'!$A:$V,7,0),"")</f>
        <v/>
      </c>
      <c r="F41" s="24" t="s">
        <v>18</v>
      </c>
      <c r="G41" s="15" t="str">
        <f>IFERROR(VLOOKUP(A41,'Продукция VGD'!A:K,4,0),"")</f>
        <v/>
      </c>
      <c r="H41" s="25" t="s">
        <v>19</v>
      </c>
      <c r="I41" s="16" t="str">
        <f t="shared" si="1"/>
        <v/>
      </c>
    </row>
  </sheetData>
  <autoFilter ref="A10:I40" xr:uid="{00000000-0009-0000-0000-000001000000}"/>
  <mergeCells count="1">
    <mergeCell ref="I3:I5"/>
  </mergeCells>
  <hyperlinks>
    <hyperlink ref="C6" r:id="rId1" display="info@vgd.su" xr:uid="{1287326E-62D9-4E1B-B2E3-B42A03AF58F9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Продукция VGD</vt:lpstr>
      <vt:lpstr>Спецификация</vt:lpstr>
      <vt:lpstr>Ссылка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Волынко Роман</dc:creator>
  <cp:lastModifiedBy>Волынко Роман</cp:lastModifiedBy>
  <dcterms:created xsi:type="dcterms:W3CDTF">2025-04-04T11:45:35Z</dcterms:created>
  <dcterms:modified xsi:type="dcterms:W3CDTF">2026-07-20T07:51:55Z</dcterms:modified>
</cp:coreProperties>
</file>